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2025" sheetId="2" r:id="rId1"/>
  </sheets>
  <definedNames>
    <definedName name="_xlnm._FilterDatabase" localSheetId="0" hidden="1">'2025'!$A$2:$Q$57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<sst xmlns="http://schemas.openxmlformats.org/spreadsheetml/2006/main" count="295" uniqueCount="173">
  <si>
    <r>
      <rPr>
        <sz val="24"/>
        <rFont val="FZXiaoBiaoSong-B05S"/>
        <charset val="134"/>
      </rPr>
      <t>2025</t>
    </r>
    <r>
      <rPr>
        <sz val="24"/>
        <rFont val="宋体"/>
        <charset val="134"/>
      </rPr>
      <t>年南昌县居家养老服务中心运营补助发放表</t>
    </r>
  </si>
  <si>
    <r>
      <rPr>
        <sz val="14"/>
        <rFont val="SimHei"/>
        <charset val="134"/>
      </rPr>
      <t>序号</t>
    </r>
  </si>
  <si>
    <t>乡镇（街道）</t>
  </si>
  <si>
    <r>
      <rPr>
        <sz val="14"/>
        <rFont val="SimHei"/>
        <charset val="134"/>
      </rPr>
      <t>机构名称</t>
    </r>
  </si>
  <si>
    <r>
      <rPr>
        <sz val="14"/>
        <rFont val="SimHei"/>
        <charset val="134"/>
      </rPr>
      <t>详细地址</t>
    </r>
  </si>
  <si>
    <r>
      <rPr>
        <sz val="14"/>
        <rFont val="SimHei"/>
        <charset val="134"/>
      </rPr>
      <t>运营模式</t>
    </r>
  </si>
  <si>
    <r>
      <rPr>
        <sz val="14"/>
        <rFont val="SimHei"/>
        <charset val="134"/>
      </rPr>
      <t xml:space="preserve">日均
</t>
    </r>
    <r>
      <rPr>
        <sz val="14"/>
        <rFont val="SimHei"/>
        <charset val="134"/>
      </rPr>
      <t xml:space="preserve">服务
</t>
    </r>
    <r>
      <rPr>
        <sz val="14"/>
        <rFont val="SimHei"/>
        <charset val="134"/>
      </rPr>
      <t>时长</t>
    </r>
  </si>
  <si>
    <r>
      <rPr>
        <sz val="14"/>
        <rFont val="SimHei"/>
        <charset val="134"/>
      </rPr>
      <t xml:space="preserve">建筑面
</t>
    </r>
    <r>
      <rPr>
        <sz val="14"/>
        <rFont val="SimHei"/>
        <charset val="134"/>
      </rPr>
      <t>积㎡</t>
    </r>
  </si>
  <si>
    <r>
      <rPr>
        <sz val="14"/>
        <rFont val="SimHei"/>
        <charset val="134"/>
      </rPr>
      <t xml:space="preserve">服务老
</t>
    </r>
    <r>
      <rPr>
        <sz val="14"/>
        <rFont val="SimHei"/>
        <charset val="134"/>
      </rPr>
      <t xml:space="preserve">年人数
</t>
    </r>
    <r>
      <rPr>
        <sz val="14"/>
        <rFont val="SimHei"/>
        <charset val="134"/>
      </rPr>
      <t>量</t>
    </r>
  </si>
  <si>
    <t>提供服务功能</t>
  </si>
  <si>
    <t>申请
金额</t>
  </si>
  <si>
    <t>核减金额</t>
  </si>
  <si>
    <t>拨付金额</t>
  </si>
  <si>
    <t>核减理由</t>
  </si>
  <si>
    <r>
      <rPr>
        <sz val="14"/>
        <rFont val="SimHei"/>
        <charset val="134"/>
      </rPr>
      <t xml:space="preserve">市级补
</t>
    </r>
    <r>
      <rPr>
        <sz val="14"/>
        <rFont val="SimHei"/>
        <charset val="134"/>
      </rPr>
      <t xml:space="preserve">助资金
</t>
    </r>
    <r>
      <rPr>
        <sz val="14"/>
        <rFont val="SimHei"/>
        <charset val="134"/>
      </rPr>
      <t>(万元)</t>
    </r>
  </si>
  <si>
    <r>
      <rPr>
        <sz val="14"/>
        <rFont val="SimHei"/>
        <charset val="134"/>
      </rPr>
      <t xml:space="preserve">县区配
</t>
    </r>
    <r>
      <rPr>
        <sz val="14"/>
        <rFont val="SimHei"/>
        <charset val="134"/>
      </rPr>
      <t xml:space="preserve">套资金
</t>
    </r>
    <r>
      <rPr>
        <sz val="14"/>
        <rFont val="SimHei"/>
        <charset val="134"/>
      </rPr>
      <t>(万元)</t>
    </r>
  </si>
  <si>
    <t>八月湖</t>
  </si>
  <si>
    <t>庄园路社区居家养老服务中心</t>
  </si>
  <si>
    <t>南昌县上海庄园路100号
庄园路社区邻里中心</t>
  </si>
  <si>
    <t>居委会运营</t>
  </si>
  <si>
    <t>生活娱乐。日间照料、文化生活、配餐送餐、医疗陪护、其他服务等6项功能</t>
  </si>
  <si>
    <r>
      <rPr>
        <sz val="11"/>
        <color rgb="FF000000"/>
        <rFont val="SimSun"/>
        <charset val="134"/>
      </rPr>
      <t>只有3项服务功能，</t>
    </r>
    <r>
      <rPr>
        <sz val="11"/>
        <color rgb="FFFF0000"/>
        <rFont val="SimSun"/>
        <charset val="134"/>
      </rPr>
      <t>无医疗陪护功能，</t>
    </r>
    <r>
      <rPr>
        <sz val="11"/>
        <color rgb="FF000000"/>
        <rFont val="SimSun"/>
        <charset val="134"/>
      </rPr>
      <t>其中配餐送餐功能为幸福食堂服务功能</t>
    </r>
  </si>
  <si>
    <t>八月湖街道象北社区居家养老服务中心</t>
  </si>
  <si>
    <t>九里象湖城水晶岛22栋
一楼</t>
  </si>
  <si>
    <t>生活娱乐。文化生活、配餐送餐、其他服务等4项功能</t>
  </si>
  <si>
    <t>只有3项服务功能，其中配餐送餐功能为幸福食堂服务功能</t>
  </si>
  <si>
    <t>八月湖街道海嘉路社区居家养老服务中心（邻里中心）</t>
  </si>
  <si>
    <t>南昌县芳华路398号居住
主题公园丁香怡景A3栋
二楼</t>
  </si>
  <si>
    <t>生活娱乐。日间照料、文化生活、配餐送餐、其他服务等5项功能</t>
  </si>
  <si>
    <t>只有4项服务功能，其中配餐送餐功能为幸福食堂服务功能、其他服务佐证材料中未体现</t>
  </si>
  <si>
    <t>八月湖街道丰源淳和社区居家养老服务中心</t>
  </si>
  <si>
    <t>江西省南昌市南昌县象湖新城芳湖路556号</t>
  </si>
  <si>
    <t>生活娱乐。日间照料、文化生活、其他服务等4项功能</t>
  </si>
  <si>
    <t>其他服务佐证材料中未体现</t>
  </si>
  <si>
    <t>八月湖街道杨家湾社区居家养老服务中心（邻里中心）</t>
  </si>
  <si>
    <t>力高国际城五期8栋一楼</t>
  </si>
  <si>
    <t>日间照料、生活娱乐、文化生活、其他服务等4项功能</t>
  </si>
  <si>
    <t>只有3项服务功能。其他服务佐证材料中未体现</t>
  </si>
  <si>
    <t>八月湖街道清水湾社区居家养老服务中心</t>
  </si>
  <si>
    <r>
      <rPr>
        <sz val="11"/>
        <color rgb="FF000000"/>
        <rFont val="SimSun"/>
        <charset val="134"/>
      </rPr>
      <t>伟梦清水湾龙井香院</t>
    </r>
    <r>
      <rPr>
        <sz val="11"/>
        <color rgb="FF000000"/>
        <rFont val="Arial"/>
        <charset val="204"/>
      </rPr>
      <t>3</t>
    </r>
    <r>
      <rPr>
        <sz val="11"/>
        <color rgb="FF000000"/>
        <rFont val="方正书宋_GBK"/>
        <charset val="204"/>
      </rPr>
      <t>栋</t>
    </r>
    <r>
      <rPr>
        <sz val="11"/>
        <color rgb="FF000000"/>
        <rFont val="Arial"/>
        <charset val="204"/>
      </rPr>
      <t>1-3</t>
    </r>
    <r>
      <rPr>
        <sz val="11"/>
        <color rgb="FF000000"/>
        <rFont val="方正书宋_GBK"/>
        <charset val="204"/>
      </rPr>
      <t>层</t>
    </r>
  </si>
  <si>
    <t>日间照料、生活娱乐、文化生活、送餐配餐、其他服务等5项功能</t>
  </si>
  <si>
    <t>只有3项服务功能，其中配餐送餐功能为幸福食堂服务功能、佐证材料中未体现其他服务</t>
  </si>
  <si>
    <t>三江镇</t>
  </si>
  <si>
    <t>三江镇徐罗村一老一小幸福院</t>
  </si>
  <si>
    <t>三江镇徐罗村太塘埠村小组</t>
  </si>
  <si>
    <t>村委会运营</t>
  </si>
  <si>
    <t>生活娱乐、 日间照料、文化生活、配餐送餐、医疗陪护、  上门服务等6项服务</t>
  </si>
  <si>
    <t>三江镇竹山村太坪颐养之家</t>
  </si>
  <si>
    <t>三江镇竹山村太坪村小组</t>
  </si>
  <si>
    <t>生活娱乐、 日间照料、文化生活、医疗陪护等4项服务</t>
  </si>
  <si>
    <t>三江镇三江村南街颐养之家</t>
  </si>
  <si>
    <t>三江镇三江村南街村小组</t>
  </si>
  <si>
    <t>生活娱乐、 日间照料、文化生活、配餐送餐、医疗陪护、其他服务等6项服务</t>
  </si>
  <si>
    <t>南新乡</t>
  </si>
  <si>
    <t>南新乡爱民田垅居家</t>
  </si>
  <si>
    <t>南新乡爱民村</t>
  </si>
  <si>
    <t>生活娱乐、 文化生活、配餐送餐、等3项服务</t>
  </si>
  <si>
    <t>莲塘</t>
  </si>
  <si>
    <t>正荣大湖社区居家养老服务中心</t>
  </si>
  <si>
    <t>长岛商业街5号商铺居家养老服务中心</t>
  </si>
  <si>
    <t>生活娱乐、 文化生活、医疗陪护等3项服务</t>
  </si>
  <si>
    <t>莲安南路社区居家养老服务中心</t>
  </si>
  <si>
    <t>馨雅北苑小区2栋</t>
  </si>
  <si>
    <t>昌南客运站社区居家养老服务中心</t>
  </si>
  <si>
    <t>莲西路2191号</t>
  </si>
  <si>
    <t>生活娱乐、 日间照料、文化生活、配餐送餐、医疗陪护、上门服务等6项服务</t>
  </si>
  <si>
    <t>玺园社区居家养老服务中心</t>
  </si>
  <si>
    <t>莲塘街道澄湖东路1111号玺园南区</t>
  </si>
  <si>
    <t>生活娱乐、 文化生活、 其他服务等3项服务</t>
  </si>
  <si>
    <t>？</t>
  </si>
  <si>
    <t>斗柏路社区居家养老服务中心</t>
  </si>
  <si>
    <t>莲塘街道兴西街87号</t>
  </si>
  <si>
    <t>生活娱乐、日间照料、文化生活等3项功能</t>
  </si>
  <si>
    <t>王家社区居家养老服务中心</t>
  </si>
  <si>
    <t>斗柏二路</t>
  </si>
  <si>
    <t>体育馆社区居家养老服务中心</t>
  </si>
  <si>
    <t>莲塘街道莲富路144号</t>
  </si>
  <si>
    <t>生活娱乐、 日间照料、文化生活、配餐送餐、医疗陪护、 上门服务等6项服务</t>
  </si>
  <si>
    <t>莲垦社区居家养老服务中心</t>
  </si>
  <si>
    <t>迎宾中大道2269号天祥棕榈湾4栋1楼商铺</t>
  </si>
  <si>
    <t>日间照料、休闲娱乐、助医等3项功能</t>
  </si>
  <si>
    <t>莲武路社区居家养老服务中心</t>
  </si>
  <si>
    <t>莲武路599号保利春天二期3栋旁</t>
  </si>
  <si>
    <t>生活娱乐、日间照料、休闲娱乐、等3项功能</t>
  </si>
  <si>
    <t>莲北社区居家养老服务中心</t>
  </si>
  <si>
    <t>南莲路682号</t>
  </si>
  <si>
    <t>生活娱乐、 日间照料、文化生活、 其他服务等4项服务</t>
  </si>
  <si>
    <t>振兴路社区居家养老服务中心</t>
  </si>
  <si>
    <t>小蓝北路于莲西路交叉路口</t>
  </si>
  <si>
    <t>康莲路社区居家养老服务中心</t>
  </si>
  <si>
    <t>小兰北路367号中煤滨湖花城小区10栋</t>
  </si>
  <si>
    <t>生活娱乐、 日间照料、文化生活、配餐送餐、上门服务等5项服务</t>
  </si>
  <si>
    <t>澄碧湖社区居家养老服务中心</t>
  </si>
  <si>
    <t>君悦府16-1-101</t>
  </si>
  <si>
    <t>生活娱乐、 日间照料、文化生活、配餐送餐等4项服务</t>
  </si>
  <si>
    <t>正荣南岸社区居家养老服务中心</t>
  </si>
  <si>
    <t>莲塘街道复兴大道333号南岸公园西门</t>
  </si>
  <si>
    <t>生活娱乐、文化生活、其他服务等3项服务</t>
  </si>
  <si>
    <t>墨山村居家养老服务中心</t>
  </si>
  <si>
    <t>墨山村邓家自然村</t>
  </si>
  <si>
    <t>埂头村居家养老服务中心</t>
  </si>
  <si>
    <t>埂头村姚家自然村</t>
  </si>
  <si>
    <t>澄湖西路社区居家养老服务中心</t>
  </si>
  <si>
    <t>梦里水乡综合楼</t>
  </si>
  <si>
    <t>银三角</t>
  </si>
  <si>
    <t>敷林村颐养之家</t>
  </si>
  <si>
    <t>银三角敷林村</t>
  </si>
  <si>
    <t>蛟溪村颐养之家</t>
  </si>
  <si>
    <t>银三角蛟溪村</t>
  </si>
  <si>
    <t>生活娱乐、 日间照料、文化生活、配餐送餐、医疗陪护等5项服务</t>
  </si>
  <si>
    <t>武阳</t>
  </si>
  <si>
    <t>朱坊村颐养之家</t>
  </si>
  <si>
    <t>武阳镇朱坊村</t>
  </si>
  <si>
    <t>生活娱乐、文化生活、配餐送餐等3项服务</t>
  </si>
  <si>
    <t>幽兰</t>
  </si>
  <si>
    <t>厚田村颐养之家</t>
  </si>
  <si>
    <t>厚田村大坊万家自然村</t>
  </si>
  <si>
    <t>桃岭村颐养之家</t>
  </si>
  <si>
    <t>桃岭村红溪章家自然村</t>
  </si>
  <si>
    <t>生活娱乐、 日间照料、文化生活、配餐送餐、医疗陪护、其他（理发）等6项服务</t>
  </si>
  <si>
    <t>新庄村颐养之家</t>
  </si>
  <si>
    <t>新庄村戴家自然村</t>
  </si>
  <si>
    <t xml:space="preserve"> </t>
  </si>
  <si>
    <t>幽兰村系马涂家颐养之家</t>
  </si>
  <si>
    <t>幽兰村系马涂家自然村</t>
  </si>
  <si>
    <t>塔城</t>
  </si>
  <si>
    <t>北洲北坊颐养之家</t>
  </si>
  <si>
    <t>北洲村北坊组</t>
  </si>
  <si>
    <t>生活娱乐、日间照料、 文化生活、配餐送餐、等3项服务</t>
  </si>
  <si>
    <t>北洲李邓颐养之家</t>
  </si>
  <si>
    <t>北洲村李邓组</t>
  </si>
  <si>
    <t>北洲刘郑颐养之家</t>
  </si>
  <si>
    <t>北洲村刘郑组</t>
  </si>
  <si>
    <t>北洲渔业颐养之家</t>
  </si>
  <si>
    <t>北洲渔业组</t>
  </si>
  <si>
    <t>生活娱乐、 文化生活、配餐送餐、其他等4项服务</t>
  </si>
  <si>
    <t>北洲农业颐养之家</t>
  </si>
  <si>
    <t>北洲农业组</t>
  </si>
  <si>
    <t>东游村龙岗颐养之家</t>
  </si>
  <si>
    <t>东游村龙岗自然村</t>
  </si>
  <si>
    <t>生活娱乐、日间照料、 文化生活、配餐送餐、等4项服务</t>
  </si>
  <si>
    <t>东游村施家颐养之家</t>
  </si>
  <si>
    <t>东游村施家自然村</t>
  </si>
  <si>
    <t>东游村邬门颐养之家</t>
  </si>
  <si>
    <t>东游村邬门自然村</t>
  </si>
  <si>
    <t>芳湖村肖卜颐养之家</t>
  </si>
  <si>
    <t>芳湖村肖卜自然村</t>
  </si>
  <si>
    <t>塔城村蔡坊颐养之家</t>
  </si>
  <si>
    <t>塔城村蔡坊自然村</t>
  </si>
  <si>
    <t>秋溪村东喻颐养之家</t>
  </si>
  <si>
    <t>秋溪村东喻自然村</t>
  </si>
  <si>
    <t>青岚村廖港颐养之家</t>
  </si>
  <si>
    <t>青岚村廖港自然村</t>
  </si>
  <si>
    <t>南洲村新喻东颐养之家</t>
  </si>
  <si>
    <t>南洲村新喻东自然村</t>
  </si>
  <si>
    <t>生活娱乐、文化生活、配餐送餐、等3项服务</t>
  </si>
  <si>
    <t>南洲村“一老一小幸福院”</t>
  </si>
  <si>
    <t>南洲村小学</t>
  </si>
  <si>
    <t>湖陂村彭家颐养之家</t>
  </si>
  <si>
    <t>湖陂村彭家自然村</t>
  </si>
  <si>
    <t>湖陂村祝家颐养之家</t>
  </si>
  <si>
    <t>湖陂村祝家自然村</t>
  </si>
  <si>
    <t>湖陂村魏家颐养之家</t>
  </si>
  <si>
    <t>湖陂村魏家自然村</t>
  </si>
  <si>
    <t>湖陂村拓下颐养之家</t>
  </si>
  <si>
    <t>湖陂村拓下自然村</t>
  </si>
  <si>
    <t>广福</t>
  </si>
  <si>
    <t>木山村张家颐养之家</t>
  </si>
  <si>
    <t>广福镇木山张家</t>
  </si>
  <si>
    <t>生活娱乐、 日间照料、文化生活、配餐送餐、医疗陪护、 其他服务等6项服务</t>
  </si>
  <si>
    <t>板湖村一老一小幸福院</t>
  </si>
  <si>
    <t>广福镇板湖村海慧寺西南侧180米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</si>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</sst>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</numFmts>
  <fonts count="31">
    <font>
      <sz val="11"/>
      <color rgb="FF000000"/>
      <name val="Arial"/>
      <charset val="204"/>
    </font>
    <font>
      <sz val="24"/>
      <name val="FZXiaoBiaoSong-B05S"/>
      <charset val="134"/>
    </font>
    <font>
      <sz val="14"/>
      <color rgb="FF000000"/>
      <name val="SimHei"/>
      <charset val="134"/>
    </font>
    <font>
      <sz val="14"/>
      <name val="SimHei"/>
      <charset val="134"/>
    </font>
    <font>
      <sz val="11"/>
      <color rgb="FF000000"/>
      <name val="SimSun"/>
      <charset val="134"/>
    </font>
    <font>
      <sz val="11"/>
      <name val="SimSun"/>
      <charset val="134"/>
    </font>
    <font>
      <sz val="11"/>
      <color rgb="FFFF0000"/>
      <name val="SimSun"/>
      <charset val="134"/>
    </font>
    <font>
      <sz val="13"/>
      <color rgb="FF000000"/>
      <name val="SimSun"/>
      <charset val="134"/>
    </font>
    <font>
      <sz val="13"/>
      <name val="SimSun"/>
      <charset val="134"/>
    </font>
    <font>
      <sz val="11"/>
      <color rgb="FF000000"/>
      <name val="方正书宋_GBK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176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tabSelected="1" zoomScale="90" zoomScaleNormal="90" workbookViewId="0">
      <selection activeCell="D70" sqref="D70"/>
    </sheetView>
  </sheetViews>
  <sheetFormatPr defaultColWidth="8.8" defaultRowHeight="15"/>
  <cols>
    <col min="1" max="1" width="3.55333333333333" customWidth="1"/>
    <col min="6" max="6" width="5.22" customWidth="1"/>
    <col min="7" max="7" width="6.44" customWidth="1"/>
    <col min="8" max="8" width="7.66666666666667" customWidth="1"/>
    <col min="9" max="9" width="10.6" customWidth="1"/>
    <col min="10" max="10" width="6.55333333333333" customWidth="1"/>
    <col min="11" max="11" width="6.10666666666667" customWidth="1"/>
    <col min="12" max="12" width="5.21333333333333" customWidth="1"/>
  </cols>
  <sheetData>
    <row r="1" ht="32.25" spans="1:15">
      <c r="A1" s="2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56.25" spans="1:1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8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4" t="s">
        <v>14</v>
      </c>
      <c r="O2" s="18" t="s">
        <v>15</v>
      </c>
    </row>
    <row r="3" s="1" customFormat="1" ht="99.75" spans="1:15">
      <c r="A3" s="6">
        <v>1</v>
      </c>
      <c r="B3" s="7" t="s">
        <v>16</v>
      </c>
      <c r="C3" s="7" t="s">
        <v>17</v>
      </c>
      <c r="D3" s="7" t="s">
        <v>18</v>
      </c>
      <c r="E3" s="7" t="s">
        <v>19</v>
      </c>
      <c r="F3" s="6">
        <v>10</v>
      </c>
      <c r="G3" s="6">
        <v>2200</v>
      </c>
      <c r="H3" s="6">
        <v>163</v>
      </c>
      <c r="I3" s="7" t="s">
        <v>20</v>
      </c>
      <c r="J3" s="6">
        <v>5</v>
      </c>
      <c r="K3" s="6">
        <f>J3-L3</f>
        <v>2</v>
      </c>
      <c r="L3" s="6">
        <v>3</v>
      </c>
      <c r="M3" s="6" t="s">
        <v>21</v>
      </c>
      <c r="N3" s="6">
        <f>L3*0.4</f>
        <v>1.2</v>
      </c>
      <c r="O3" s="6">
        <f>L3*0.6</f>
        <v>1.8</v>
      </c>
    </row>
    <row r="4" s="1" customFormat="1" ht="71.25" spans="1:15">
      <c r="A4" s="6">
        <v>2</v>
      </c>
      <c r="B4" s="7" t="s">
        <v>16</v>
      </c>
      <c r="C4" s="7" t="s">
        <v>22</v>
      </c>
      <c r="D4" s="7" t="s">
        <v>23</v>
      </c>
      <c r="E4" s="7" t="s">
        <v>19</v>
      </c>
      <c r="F4" s="6">
        <v>8</v>
      </c>
      <c r="G4" s="6">
        <v>840</v>
      </c>
      <c r="H4" s="6">
        <v>600</v>
      </c>
      <c r="I4" s="7" t="s">
        <v>24</v>
      </c>
      <c r="J4" s="6">
        <v>5</v>
      </c>
      <c r="K4" s="6">
        <f t="shared" ref="K4:K35" si="0">J4-L4</f>
        <v>2</v>
      </c>
      <c r="L4" s="6">
        <v>3</v>
      </c>
      <c r="M4" s="6" t="s">
        <v>25</v>
      </c>
      <c r="N4" s="6">
        <f t="shared" ref="N4:N24" si="1">L4*0.4</f>
        <v>1.2</v>
      </c>
      <c r="O4" s="6">
        <f t="shared" ref="O4:O24" si="2">L4*0.6</f>
        <v>1.8</v>
      </c>
    </row>
    <row r="5" s="1" customFormat="1" ht="114" spans="1:15">
      <c r="A5" s="6">
        <v>3</v>
      </c>
      <c r="B5" s="7" t="s">
        <v>16</v>
      </c>
      <c r="C5" s="7" t="s">
        <v>26</v>
      </c>
      <c r="D5" s="7" t="s">
        <v>27</v>
      </c>
      <c r="E5" s="7" t="s">
        <v>19</v>
      </c>
      <c r="F5" s="6">
        <v>8</v>
      </c>
      <c r="G5" s="6">
        <v>900</v>
      </c>
      <c r="H5" s="6">
        <v>249</v>
      </c>
      <c r="I5" s="7" t="s">
        <v>28</v>
      </c>
      <c r="J5" s="6">
        <v>5</v>
      </c>
      <c r="K5" s="6">
        <f t="shared" si="0"/>
        <v>2</v>
      </c>
      <c r="L5" s="6">
        <v>3</v>
      </c>
      <c r="M5" s="6" t="s">
        <v>29</v>
      </c>
      <c r="N5" s="6">
        <f t="shared" si="1"/>
        <v>1.2</v>
      </c>
      <c r="O5" s="6">
        <f t="shared" si="2"/>
        <v>1.8</v>
      </c>
    </row>
    <row r="6" s="1" customFormat="1" ht="57" spans="1:15">
      <c r="A6" s="6">
        <v>4</v>
      </c>
      <c r="B6" s="7" t="s">
        <v>16</v>
      </c>
      <c r="C6" s="7" t="s">
        <v>30</v>
      </c>
      <c r="D6" s="7" t="s">
        <v>31</v>
      </c>
      <c r="E6" s="7" t="s">
        <v>19</v>
      </c>
      <c r="F6" s="6">
        <v>8</v>
      </c>
      <c r="G6" s="6">
        <v>460</v>
      </c>
      <c r="H6" s="6">
        <v>600</v>
      </c>
      <c r="I6" s="7" t="s">
        <v>32</v>
      </c>
      <c r="J6" s="6">
        <v>4</v>
      </c>
      <c r="K6" s="6">
        <f t="shared" si="0"/>
        <v>1</v>
      </c>
      <c r="L6" s="6">
        <v>3</v>
      </c>
      <c r="M6" s="6" t="s">
        <v>33</v>
      </c>
      <c r="N6" s="6">
        <f t="shared" si="1"/>
        <v>1.2</v>
      </c>
      <c r="O6" s="6">
        <f t="shared" si="2"/>
        <v>1.8</v>
      </c>
    </row>
    <row r="7" s="1" customFormat="1" ht="71.25" spans="1:15">
      <c r="A7" s="6">
        <v>5</v>
      </c>
      <c r="B7" s="7" t="s">
        <v>16</v>
      </c>
      <c r="C7" s="7" t="s">
        <v>34</v>
      </c>
      <c r="D7" s="7" t="s">
        <v>35</v>
      </c>
      <c r="E7" s="7" t="s">
        <v>19</v>
      </c>
      <c r="F7" s="6">
        <v>8</v>
      </c>
      <c r="G7" s="6">
        <v>400</v>
      </c>
      <c r="H7" s="6">
        <v>100</v>
      </c>
      <c r="I7" s="7" t="s">
        <v>36</v>
      </c>
      <c r="J7" s="6">
        <v>5</v>
      </c>
      <c r="K7" s="6">
        <f t="shared" si="0"/>
        <v>2</v>
      </c>
      <c r="L7" s="6">
        <v>3</v>
      </c>
      <c r="M7" s="6" t="s">
        <v>37</v>
      </c>
      <c r="N7" s="6">
        <f t="shared" si="1"/>
        <v>1.2</v>
      </c>
      <c r="O7" s="6">
        <f t="shared" si="2"/>
        <v>1.8</v>
      </c>
    </row>
    <row r="8" s="1" customFormat="1" ht="114" spans="1:15">
      <c r="A8" s="6">
        <v>6</v>
      </c>
      <c r="B8" s="7" t="s">
        <v>16</v>
      </c>
      <c r="C8" s="7" t="s">
        <v>38</v>
      </c>
      <c r="D8" s="8" t="s">
        <v>39</v>
      </c>
      <c r="E8" s="7" t="s">
        <v>19</v>
      </c>
      <c r="F8" s="8">
        <v>8</v>
      </c>
      <c r="G8" s="8">
        <v>2300</v>
      </c>
      <c r="H8" s="8">
        <v>175</v>
      </c>
      <c r="I8" s="7" t="s">
        <v>40</v>
      </c>
      <c r="J8" s="6">
        <v>5</v>
      </c>
      <c r="K8" s="6">
        <f t="shared" si="0"/>
        <v>2</v>
      </c>
      <c r="L8" s="6">
        <v>3</v>
      </c>
      <c r="M8" s="6" t="s">
        <v>41</v>
      </c>
      <c r="N8" s="6">
        <f t="shared" si="1"/>
        <v>1.2</v>
      </c>
      <c r="O8" s="6">
        <f t="shared" si="2"/>
        <v>1.8</v>
      </c>
    </row>
    <row r="9" s="1" customFormat="1" ht="85.5" spans="1:15">
      <c r="A9" s="6">
        <v>7</v>
      </c>
      <c r="B9" s="7" t="s">
        <v>42</v>
      </c>
      <c r="C9" s="7" t="s">
        <v>43</v>
      </c>
      <c r="D9" s="7" t="s">
        <v>44</v>
      </c>
      <c r="E9" s="7" t="s">
        <v>45</v>
      </c>
      <c r="F9" s="6">
        <v>8</v>
      </c>
      <c r="G9" s="6">
        <v>608</v>
      </c>
      <c r="H9" s="6">
        <v>16</v>
      </c>
      <c r="I9" s="7" t="s">
        <v>46</v>
      </c>
      <c r="J9" s="6">
        <v>5</v>
      </c>
      <c r="K9" s="6">
        <f t="shared" si="0"/>
        <v>0</v>
      </c>
      <c r="L9" s="6">
        <v>5</v>
      </c>
      <c r="M9" s="6"/>
      <c r="N9" s="6">
        <f t="shared" si="1"/>
        <v>2</v>
      </c>
      <c r="O9" s="6">
        <f t="shared" si="2"/>
        <v>3</v>
      </c>
    </row>
    <row r="10" s="1" customFormat="1" ht="57" spans="1:15">
      <c r="A10" s="6">
        <v>8</v>
      </c>
      <c r="B10" s="7" t="s">
        <v>42</v>
      </c>
      <c r="C10" s="7" t="s">
        <v>47</v>
      </c>
      <c r="D10" s="7" t="s">
        <v>48</v>
      </c>
      <c r="E10" s="7" t="s">
        <v>45</v>
      </c>
      <c r="F10" s="6">
        <v>8</v>
      </c>
      <c r="G10" s="6">
        <v>408</v>
      </c>
      <c r="H10" s="6">
        <v>7</v>
      </c>
      <c r="I10" s="7" t="s">
        <v>49</v>
      </c>
      <c r="J10" s="6">
        <v>4</v>
      </c>
      <c r="K10" s="6">
        <f t="shared" si="0"/>
        <v>0</v>
      </c>
      <c r="L10" s="6">
        <v>4</v>
      </c>
      <c r="M10" s="6"/>
      <c r="N10" s="6">
        <f t="shared" si="1"/>
        <v>1.6</v>
      </c>
      <c r="O10" s="6">
        <f t="shared" si="2"/>
        <v>2.4</v>
      </c>
    </row>
    <row r="11" s="1" customFormat="1" ht="85.5" spans="1:15">
      <c r="A11" s="6">
        <v>9</v>
      </c>
      <c r="B11" s="7" t="s">
        <v>42</v>
      </c>
      <c r="C11" s="7" t="s">
        <v>50</v>
      </c>
      <c r="D11" s="7" t="s">
        <v>51</v>
      </c>
      <c r="E11" s="7" t="s">
        <v>45</v>
      </c>
      <c r="F11" s="6">
        <v>10</v>
      </c>
      <c r="G11" s="6">
        <v>400</v>
      </c>
      <c r="H11" s="6">
        <v>37</v>
      </c>
      <c r="I11" s="7" t="s">
        <v>52</v>
      </c>
      <c r="J11" s="6">
        <v>5</v>
      </c>
      <c r="K11" s="6">
        <f t="shared" si="0"/>
        <v>0</v>
      </c>
      <c r="L11" s="6">
        <v>5</v>
      </c>
      <c r="M11" s="6"/>
      <c r="N11" s="6">
        <f t="shared" si="1"/>
        <v>2</v>
      </c>
      <c r="O11" s="6">
        <f t="shared" si="2"/>
        <v>3</v>
      </c>
    </row>
    <row r="12" s="1" customFormat="1" ht="57" spans="1:15">
      <c r="A12" s="6">
        <v>10</v>
      </c>
      <c r="B12" s="8" t="s">
        <v>53</v>
      </c>
      <c r="C12" s="7" t="s">
        <v>54</v>
      </c>
      <c r="D12" s="7" t="s">
        <v>55</v>
      </c>
      <c r="E12" s="7" t="s">
        <v>45</v>
      </c>
      <c r="F12" s="6">
        <v>4</v>
      </c>
      <c r="G12" s="6">
        <v>200</v>
      </c>
      <c r="H12" s="6">
        <v>22</v>
      </c>
      <c r="I12" s="7" t="s">
        <v>56</v>
      </c>
      <c r="J12" s="6">
        <v>3</v>
      </c>
      <c r="K12" s="6">
        <f t="shared" si="0"/>
        <v>0</v>
      </c>
      <c r="L12" s="6">
        <v>3</v>
      </c>
      <c r="M12" s="6"/>
      <c r="N12" s="6">
        <f t="shared" si="1"/>
        <v>1.2</v>
      </c>
      <c r="O12" s="6">
        <f t="shared" si="2"/>
        <v>1.8</v>
      </c>
    </row>
    <row r="13" s="1" customFormat="1" ht="57" spans="1:15">
      <c r="A13" s="6">
        <v>11</v>
      </c>
      <c r="B13" s="7" t="s">
        <v>57</v>
      </c>
      <c r="C13" s="7" t="s">
        <v>58</v>
      </c>
      <c r="D13" s="9" t="s">
        <v>59</v>
      </c>
      <c r="E13" s="7" t="s">
        <v>19</v>
      </c>
      <c r="F13" s="6">
        <v>6</v>
      </c>
      <c r="G13" s="6">
        <v>950</v>
      </c>
      <c r="H13" s="6">
        <v>60</v>
      </c>
      <c r="I13" s="7" t="s">
        <v>60</v>
      </c>
      <c r="J13" s="6">
        <v>3</v>
      </c>
      <c r="K13" s="6">
        <f t="shared" si="0"/>
        <v>0</v>
      </c>
      <c r="L13" s="6">
        <v>3</v>
      </c>
      <c r="M13" s="6"/>
      <c r="N13" s="6">
        <f t="shared" si="1"/>
        <v>1.2</v>
      </c>
      <c r="O13" s="6">
        <f t="shared" si="2"/>
        <v>1.8</v>
      </c>
    </row>
    <row r="14" s="1" customFormat="1" ht="85.5" spans="1:15">
      <c r="A14" s="6">
        <v>12</v>
      </c>
      <c r="B14" s="7" t="s">
        <v>57</v>
      </c>
      <c r="C14" s="7" t="s">
        <v>61</v>
      </c>
      <c r="D14" s="7" t="s">
        <v>62</v>
      </c>
      <c r="E14" s="7" t="s">
        <v>19</v>
      </c>
      <c r="F14" s="6">
        <v>8</v>
      </c>
      <c r="G14" s="6">
        <v>500</v>
      </c>
      <c r="H14" s="6">
        <v>104</v>
      </c>
      <c r="I14" s="7" t="s">
        <v>46</v>
      </c>
      <c r="J14" s="6">
        <v>3</v>
      </c>
      <c r="K14" s="6">
        <f t="shared" si="0"/>
        <v>3</v>
      </c>
      <c r="L14" s="6">
        <v>0</v>
      </c>
      <c r="M14" s="6"/>
      <c r="N14" s="6">
        <f t="shared" si="1"/>
        <v>0</v>
      </c>
      <c r="O14" s="6">
        <f t="shared" si="2"/>
        <v>0</v>
      </c>
    </row>
    <row r="15" s="1" customFormat="1" ht="85.5" spans="1:15">
      <c r="A15" s="6">
        <v>13</v>
      </c>
      <c r="B15" s="7" t="s">
        <v>57</v>
      </c>
      <c r="C15" s="7" t="s">
        <v>63</v>
      </c>
      <c r="D15" s="7" t="s">
        <v>64</v>
      </c>
      <c r="E15" s="7" t="s">
        <v>19</v>
      </c>
      <c r="F15" s="6">
        <v>8</v>
      </c>
      <c r="G15" s="6">
        <v>578</v>
      </c>
      <c r="H15" s="6">
        <v>1000</v>
      </c>
      <c r="I15" s="7" t="s">
        <v>65</v>
      </c>
      <c r="J15" s="6">
        <v>3</v>
      </c>
      <c r="K15" s="6">
        <f t="shared" si="0"/>
        <v>0</v>
      </c>
      <c r="L15" s="6">
        <v>3</v>
      </c>
      <c r="M15" s="6"/>
      <c r="N15" s="6">
        <f t="shared" si="1"/>
        <v>1.2</v>
      </c>
      <c r="O15" s="6">
        <f t="shared" si="2"/>
        <v>1.8</v>
      </c>
    </row>
    <row r="16" s="1" customFormat="1" ht="42.75" spans="1:17">
      <c r="A16" s="6">
        <v>14</v>
      </c>
      <c r="B16" s="7" t="s">
        <v>57</v>
      </c>
      <c r="C16" s="7" t="s">
        <v>66</v>
      </c>
      <c r="D16" s="9" t="s">
        <v>67</v>
      </c>
      <c r="E16" s="7" t="s">
        <v>19</v>
      </c>
      <c r="F16" s="6">
        <v>8</v>
      </c>
      <c r="G16" s="6">
        <v>400</v>
      </c>
      <c r="H16" s="6">
        <v>367</v>
      </c>
      <c r="I16" s="7" t="s">
        <v>68</v>
      </c>
      <c r="J16" s="6">
        <v>3</v>
      </c>
      <c r="K16" s="6">
        <f t="shared" si="0"/>
        <v>3</v>
      </c>
      <c r="L16" s="6">
        <v>0</v>
      </c>
      <c r="M16" s="6"/>
      <c r="N16" s="6">
        <f t="shared" si="1"/>
        <v>0</v>
      </c>
      <c r="O16" s="6">
        <f t="shared" si="2"/>
        <v>0</v>
      </c>
      <c r="Q16" s="21" t="s">
        <v>69</v>
      </c>
    </row>
    <row r="17" s="1" customFormat="1" ht="42.75" spans="1:15">
      <c r="A17" s="6">
        <v>15</v>
      </c>
      <c r="B17" s="7" t="s">
        <v>57</v>
      </c>
      <c r="C17" s="7" t="s">
        <v>70</v>
      </c>
      <c r="D17" s="7" t="s">
        <v>71</v>
      </c>
      <c r="E17" s="7" t="s">
        <v>19</v>
      </c>
      <c r="F17" s="6">
        <v>8</v>
      </c>
      <c r="G17" s="6">
        <v>280</v>
      </c>
      <c r="H17" s="6">
        <v>208</v>
      </c>
      <c r="I17" s="7" t="s">
        <v>72</v>
      </c>
      <c r="J17" s="6">
        <v>3</v>
      </c>
      <c r="K17" s="6">
        <f t="shared" si="0"/>
        <v>0</v>
      </c>
      <c r="L17" s="6">
        <v>3</v>
      </c>
      <c r="M17" s="6"/>
      <c r="N17" s="6">
        <f t="shared" si="1"/>
        <v>1.2</v>
      </c>
      <c r="O17" s="6">
        <f t="shared" si="2"/>
        <v>1.8</v>
      </c>
    </row>
    <row r="18" s="1" customFormat="1" ht="42.75" spans="1:15">
      <c r="A18" s="6">
        <v>16</v>
      </c>
      <c r="B18" s="7" t="s">
        <v>57</v>
      </c>
      <c r="C18" s="7" t="s">
        <v>73</v>
      </c>
      <c r="D18" s="7" t="s">
        <v>74</v>
      </c>
      <c r="E18" s="7" t="s">
        <v>19</v>
      </c>
      <c r="F18" s="6">
        <v>6</v>
      </c>
      <c r="G18" s="6">
        <v>360</v>
      </c>
      <c r="H18" s="6">
        <v>1300</v>
      </c>
      <c r="I18" s="7" t="s">
        <v>72</v>
      </c>
      <c r="J18" s="6">
        <v>3</v>
      </c>
      <c r="K18" s="6">
        <f t="shared" si="0"/>
        <v>0</v>
      </c>
      <c r="L18" s="6">
        <v>3</v>
      </c>
      <c r="M18" s="6"/>
      <c r="N18" s="6">
        <f t="shared" si="1"/>
        <v>1.2</v>
      </c>
      <c r="O18" s="6">
        <f t="shared" si="2"/>
        <v>1.8</v>
      </c>
    </row>
    <row r="19" s="1" customFormat="1" ht="85.5" spans="1:15">
      <c r="A19" s="6">
        <v>17</v>
      </c>
      <c r="B19" s="7" t="s">
        <v>57</v>
      </c>
      <c r="C19" s="7" t="s">
        <v>75</v>
      </c>
      <c r="D19" s="7" t="s">
        <v>76</v>
      </c>
      <c r="E19" s="7" t="s">
        <v>19</v>
      </c>
      <c r="F19" s="6">
        <v>5</v>
      </c>
      <c r="G19" s="6">
        <v>300</v>
      </c>
      <c r="H19" s="6">
        <v>550</v>
      </c>
      <c r="I19" s="7" t="s">
        <v>77</v>
      </c>
      <c r="J19" s="6">
        <v>3</v>
      </c>
      <c r="K19" s="6">
        <f t="shared" si="0"/>
        <v>0</v>
      </c>
      <c r="L19" s="6">
        <v>3</v>
      </c>
      <c r="M19" s="6"/>
      <c r="N19" s="6">
        <f t="shared" si="1"/>
        <v>1.2</v>
      </c>
      <c r="O19" s="6">
        <f t="shared" si="2"/>
        <v>1.8</v>
      </c>
    </row>
    <row r="20" s="1" customFormat="1" ht="57" spans="1:15">
      <c r="A20" s="6">
        <v>18</v>
      </c>
      <c r="B20" s="7" t="s">
        <v>57</v>
      </c>
      <c r="C20" s="8" t="s">
        <v>78</v>
      </c>
      <c r="D20" s="7" t="s">
        <v>79</v>
      </c>
      <c r="E20" s="7" t="s">
        <v>19</v>
      </c>
      <c r="F20" s="6">
        <v>8</v>
      </c>
      <c r="G20" s="6">
        <v>493.4</v>
      </c>
      <c r="H20" s="6">
        <v>120</v>
      </c>
      <c r="I20" s="7" t="s">
        <v>80</v>
      </c>
      <c r="J20" s="6">
        <v>3</v>
      </c>
      <c r="K20" s="6">
        <f t="shared" si="0"/>
        <v>3</v>
      </c>
      <c r="L20" s="6">
        <v>0</v>
      </c>
      <c r="M20" s="6"/>
      <c r="N20" s="6">
        <f t="shared" si="1"/>
        <v>0</v>
      </c>
      <c r="O20" s="6">
        <f t="shared" si="2"/>
        <v>0</v>
      </c>
    </row>
    <row r="21" s="1" customFormat="1" ht="57" spans="1:15">
      <c r="A21" s="6">
        <v>19</v>
      </c>
      <c r="B21" s="7" t="s">
        <v>57</v>
      </c>
      <c r="C21" s="7" t="s">
        <v>81</v>
      </c>
      <c r="D21" s="9" t="s">
        <v>82</v>
      </c>
      <c r="E21" s="7" t="s">
        <v>19</v>
      </c>
      <c r="F21" s="6">
        <v>8</v>
      </c>
      <c r="G21" s="6">
        <v>200</v>
      </c>
      <c r="H21" s="6">
        <v>30</v>
      </c>
      <c r="I21" s="7" t="s">
        <v>83</v>
      </c>
      <c r="J21" s="6">
        <v>3</v>
      </c>
      <c r="K21" s="6">
        <f t="shared" si="0"/>
        <v>0</v>
      </c>
      <c r="L21" s="6">
        <v>3</v>
      </c>
      <c r="M21" s="6"/>
      <c r="N21" s="6">
        <f t="shared" si="1"/>
        <v>1.2</v>
      </c>
      <c r="O21" s="6">
        <f t="shared" si="2"/>
        <v>1.8</v>
      </c>
    </row>
    <row r="22" s="1" customFormat="1" ht="57" spans="1:15">
      <c r="A22" s="6">
        <v>20</v>
      </c>
      <c r="B22" s="7" t="s">
        <v>57</v>
      </c>
      <c r="C22" s="7" t="s">
        <v>84</v>
      </c>
      <c r="D22" s="9" t="s">
        <v>85</v>
      </c>
      <c r="E22" s="7" t="s">
        <v>19</v>
      </c>
      <c r="F22" s="6">
        <v>8</v>
      </c>
      <c r="G22" s="6">
        <v>777.62</v>
      </c>
      <c r="H22" s="6">
        <v>60</v>
      </c>
      <c r="I22" s="7" t="s">
        <v>86</v>
      </c>
      <c r="J22" s="6">
        <v>3</v>
      </c>
      <c r="K22" s="6">
        <f t="shared" si="0"/>
        <v>0</v>
      </c>
      <c r="L22" s="6">
        <v>3</v>
      </c>
      <c r="M22" s="6"/>
      <c r="N22" s="6">
        <f t="shared" si="1"/>
        <v>1.2</v>
      </c>
      <c r="O22" s="6">
        <f t="shared" si="2"/>
        <v>1.8</v>
      </c>
    </row>
    <row r="23" s="1" customFormat="1" ht="57" spans="1:15">
      <c r="A23" s="6">
        <v>21</v>
      </c>
      <c r="B23" s="7" t="s">
        <v>57</v>
      </c>
      <c r="C23" s="7" t="s">
        <v>87</v>
      </c>
      <c r="D23" s="8" t="s">
        <v>88</v>
      </c>
      <c r="E23" s="7" t="s">
        <v>19</v>
      </c>
      <c r="F23" s="6">
        <v>6</v>
      </c>
      <c r="G23" s="6">
        <v>240</v>
      </c>
      <c r="H23" s="6">
        <v>62</v>
      </c>
      <c r="I23" s="7" t="s">
        <v>86</v>
      </c>
      <c r="J23" s="6">
        <v>3</v>
      </c>
      <c r="K23" s="6">
        <f t="shared" si="0"/>
        <v>0</v>
      </c>
      <c r="L23" s="6">
        <v>3</v>
      </c>
      <c r="M23" s="6"/>
      <c r="N23" s="6">
        <f t="shared" si="1"/>
        <v>1.2</v>
      </c>
      <c r="O23" s="6">
        <f t="shared" si="2"/>
        <v>1.8</v>
      </c>
    </row>
    <row r="24" s="1" customFormat="1" ht="71.25" spans="1:16">
      <c r="A24" s="6">
        <v>22</v>
      </c>
      <c r="B24" s="10" t="s">
        <v>57</v>
      </c>
      <c r="C24" s="10" t="s">
        <v>89</v>
      </c>
      <c r="D24" s="11" t="s">
        <v>90</v>
      </c>
      <c r="E24" s="10" t="s">
        <v>19</v>
      </c>
      <c r="F24" s="19">
        <v>9</v>
      </c>
      <c r="G24" s="19">
        <v>601.61</v>
      </c>
      <c r="H24" s="19">
        <v>25</v>
      </c>
      <c r="I24" s="10" t="s">
        <v>91</v>
      </c>
      <c r="J24" s="19">
        <v>3</v>
      </c>
      <c r="K24" s="19">
        <f t="shared" si="0"/>
        <v>0</v>
      </c>
      <c r="L24" s="19">
        <v>3</v>
      </c>
      <c r="M24" s="19"/>
      <c r="N24" s="19">
        <f t="shared" si="1"/>
        <v>1.2</v>
      </c>
      <c r="O24" s="19">
        <f t="shared" si="2"/>
        <v>1.8</v>
      </c>
      <c r="P24" s="21"/>
    </row>
    <row r="25" s="1" customFormat="1" ht="57" spans="1:15">
      <c r="A25" s="6">
        <v>23</v>
      </c>
      <c r="B25" s="7" t="s">
        <v>57</v>
      </c>
      <c r="C25" s="7" t="s">
        <v>92</v>
      </c>
      <c r="D25" s="7" t="s">
        <v>93</v>
      </c>
      <c r="E25" s="7" t="s">
        <v>19</v>
      </c>
      <c r="F25" s="6">
        <v>8</v>
      </c>
      <c r="G25" s="6">
        <v>448</v>
      </c>
      <c r="H25" s="6">
        <v>80</v>
      </c>
      <c r="I25" s="7" t="s">
        <v>94</v>
      </c>
      <c r="J25" s="6">
        <v>3</v>
      </c>
      <c r="K25" s="6">
        <f t="shared" si="0"/>
        <v>0</v>
      </c>
      <c r="L25" s="6">
        <v>3</v>
      </c>
      <c r="M25" s="6"/>
      <c r="N25" s="6">
        <f t="shared" ref="N25:N56" si="3">L25*0.4</f>
        <v>1.2</v>
      </c>
      <c r="O25" s="6">
        <f t="shared" ref="O25:O56" si="4">L25*0.6</f>
        <v>1.8</v>
      </c>
    </row>
    <row r="26" s="1" customFormat="1" ht="57" spans="1:15">
      <c r="A26" s="6">
        <v>24</v>
      </c>
      <c r="B26" s="7" t="s">
        <v>57</v>
      </c>
      <c r="C26" s="7" t="s">
        <v>95</v>
      </c>
      <c r="D26" s="9" t="s">
        <v>96</v>
      </c>
      <c r="E26" s="7" t="s">
        <v>19</v>
      </c>
      <c r="F26" s="6">
        <v>6</v>
      </c>
      <c r="G26" s="6">
        <v>200</v>
      </c>
      <c r="H26" s="6">
        <v>150</v>
      </c>
      <c r="I26" s="7" t="s">
        <v>97</v>
      </c>
      <c r="J26" s="6">
        <v>3</v>
      </c>
      <c r="K26" s="6">
        <f t="shared" si="0"/>
        <v>0</v>
      </c>
      <c r="L26" s="6">
        <v>3</v>
      </c>
      <c r="M26" s="6"/>
      <c r="N26" s="6">
        <f t="shared" si="3"/>
        <v>1.2</v>
      </c>
      <c r="O26" s="6">
        <f t="shared" si="4"/>
        <v>1.8</v>
      </c>
    </row>
    <row r="27" s="1" customFormat="1" ht="42.75" spans="1:15">
      <c r="A27" s="6">
        <v>25</v>
      </c>
      <c r="B27" s="7" t="s">
        <v>57</v>
      </c>
      <c r="C27" s="7" t="s">
        <v>98</v>
      </c>
      <c r="D27" s="7" t="s">
        <v>99</v>
      </c>
      <c r="E27" s="7" t="s">
        <v>45</v>
      </c>
      <c r="F27" s="6">
        <v>6</v>
      </c>
      <c r="G27" s="6">
        <v>220</v>
      </c>
      <c r="H27" s="6">
        <v>200</v>
      </c>
      <c r="I27" s="7" t="s">
        <v>60</v>
      </c>
      <c r="J27" s="6">
        <v>3</v>
      </c>
      <c r="K27" s="6">
        <f t="shared" si="0"/>
        <v>0</v>
      </c>
      <c r="L27" s="6">
        <v>3</v>
      </c>
      <c r="M27" s="6"/>
      <c r="N27" s="6">
        <f t="shared" si="3"/>
        <v>1.2</v>
      </c>
      <c r="O27" s="6">
        <f t="shared" si="4"/>
        <v>1.8</v>
      </c>
    </row>
    <row r="28" s="1" customFormat="1" ht="42.75" spans="1:15">
      <c r="A28" s="6">
        <v>26</v>
      </c>
      <c r="B28" s="7" t="s">
        <v>57</v>
      </c>
      <c r="C28" s="7" t="s">
        <v>100</v>
      </c>
      <c r="D28" s="7" t="s">
        <v>101</v>
      </c>
      <c r="E28" s="7" t="s">
        <v>45</v>
      </c>
      <c r="F28" s="6">
        <v>10</v>
      </c>
      <c r="G28" s="6">
        <v>210</v>
      </c>
      <c r="H28" s="6">
        <v>200</v>
      </c>
      <c r="I28" s="7" t="s">
        <v>97</v>
      </c>
      <c r="J28" s="6">
        <v>3</v>
      </c>
      <c r="K28" s="6">
        <f t="shared" si="0"/>
        <v>0</v>
      </c>
      <c r="L28" s="6">
        <v>3</v>
      </c>
      <c r="M28" s="6"/>
      <c r="N28" s="6">
        <f t="shared" si="3"/>
        <v>1.2</v>
      </c>
      <c r="O28" s="6">
        <f t="shared" si="4"/>
        <v>1.8</v>
      </c>
    </row>
    <row r="29" s="1" customFormat="1" ht="42.75" spans="1:15">
      <c r="A29" s="6">
        <v>27</v>
      </c>
      <c r="B29" s="7" t="s">
        <v>57</v>
      </c>
      <c r="C29" s="7" t="s">
        <v>102</v>
      </c>
      <c r="D29" s="7" t="s">
        <v>103</v>
      </c>
      <c r="E29" s="8" t="s">
        <v>19</v>
      </c>
      <c r="F29" s="6">
        <v>8</v>
      </c>
      <c r="G29" s="6">
        <v>420</v>
      </c>
      <c r="H29" s="6">
        <v>200</v>
      </c>
      <c r="I29" s="7" t="s">
        <v>97</v>
      </c>
      <c r="J29" s="6">
        <v>3</v>
      </c>
      <c r="K29" s="6">
        <f t="shared" si="0"/>
        <v>3</v>
      </c>
      <c r="L29" s="6">
        <v>0</v>
      </c>
      <c r="M29" s="6"/>
      <c r="N29" s="6">
        <f t="shared" si="3"/>
        <v>0</v>
      </c>
      <c r="O29" s="6">
        <f t="shared" si="4"/>
        <v>0</v>
      </c>
    </row>
    <row r="30" s="1" customFormat="1" ht="57" spans="1:15">
      <c r="A30" s="6">
        <v>28</v>
      </c>
      <c r="B30" s="7" t="s">
        <v>104</v>
      </c>
      <c r="C30" s="7" t="s">
        <v>105</v>
      </c>
      <c r="D30" s="7" t="s">
        <v>106</v>
      </c>
      <c r="E30" s="7" t="s">
        <v>45</v>
      </c>
      <c r="F30" s="7">
        <v>8</v>
      </c>
      <c r="G30" s="7">
        <v>200</v>
      </c>
      <c r="H30" s="7">
        <v>3</v>
      </c>
      <c r="I30" s="7" t="s">
        <v>94</v>
      </c>
      <c r="J30" s="7">
        <v>3</v>
      </c>
      <c r="K30" s="6">
        <f t="shared" si="0"/>
        <v>0</v>
      </c>
      <c r="L30" s="7">
        <v>3</v>
      </c>
      <c r="M30" s="7"/>
      <c r="N30" s="6">
        <f t="shared" si="3"/>
        <v>1.2</v>
      </c>
      <c r="O30" s="6">
        <f t="shared" si="4"/>
        <v>1.8</v>
      </c>
    </row>
    <row r="31" s="1" customFormat="1" ht="71.25" spans="1:15">
      <c r="A31" s="6">
        <v>29</v>
      </c>
      <c r="B31" s="7" t="s">
        <v>104</v>
      </c>
      <c r="C31" s="7" t="s">
        <v>107</v>
      </c>
      <c r="D31" s="7" t="s">
        <v>108</v>
      </c>
      <c r="E31" s="7" t="s">
        <v>45</v>
      </c>
      <c r="F31" s="7">
        <v>8</v>
      </c>
      <c r="G31" s="7">
        <v>260</v>
      </c>
      <c r="H31" s="7">
        <v>4</v>
      </c>
      <c r="I31" s="7" t="s">
        <v>109</v>
      </c>
      <c r="J31" s="7">
        <v>3</v>
      </c>
      <c r="K31" s="6">
        <f t="shared" si="0"/>
        <v>0</v>
      </c>
      <c r="L31" s="7">
        <v>3</v>
      </c>
      <c r="M31" s="7"/>
      <c r="N31" s="6">
        <f t="shared" si="3"/>
        <v>1.2</v>
      </c>
      <c r="O31" s="6">
        <f t="shared" si="4"/>
        <v>1.8</v>
      </c>
    </row>
    <row r="32" s="1" customFormat="1" ht="42.75" spans="1:15">
      <c r="A32" s="6">
        <v>30</v>
      </c>
      <c r="B32" s="12" t="s">
        <v>110</v>
      </c>
      <c r="C32" s="12" t="s">
        <v>111</v>
      </c>
      <c r="D32" s="12" t="s">
        <v>112</v>
      </c>
      <c r="E32" s="12" t="s">
        <v>45</v>
      </c>
      <c r="F32" s="12">
        <v>10</v>
      </c>
      <c r="G32" s="12">
        <v>480</v>
      </c>
      <c r="H32" s="12">
        <v>12</v>
      </c>
      <c r="I32" s="12" t="s">
        <v>113</v>
      </c>
      <c r="J32" s="12">
        <v>3</v>
      </c>
      <c r="K32" s="6">
        <v>0</v>
      </c>
      <c r="L32" s="12">
        <v>3</v>
      </c>
      <c r="M32" s="12"/>
      <c r="N32" s="6">
        <f t="shared" si="3"/>
        <v>1.2</v>
      </c>
      <c r="O32" s="6">
        <f t="shared" si="4"/>
        <v>1.8</v>
      </c>
    </row>
    <row r="33" s="1" customFormat="1" ht="71.25" spans="1:15">
      <c r="A33" s="6">
        <v>31</v>
      </c>
      <c r="B33" s="12" t="s">
        <v>114</v>
      </c>
      <c r="C33" s="12" t="s">
        <v>115</v>
      </c>
      <c r="D33" s="12" t="s">
        <v>116</v>
      </c>
      <c r="E33" s="12" t="s">
        <v>45</v>
      </c>
      <c r="F33" s="12">
        <v>8</v>
      </c>
      <c r="G33" s="12">
        <v>330</v>
      </c>
      <c r="H33" s="12">
        <v>35</v>
      </c>
      <c r="I33" s="12" t="s">
        <v>109</v>
      </c>
      <c r="J33" s="12">
        <v>4</v>
      </c>
      <c r="K33" s="6">
        <f t="shared" si="0"/>
        <v>0</v>
      </c>
      <c r="L33" s="12">
        <v>4</v>
      </c>
      <c r="M33" s="12"/>
      <c r="N33" s="6">
        <f t="shared" si="3"/>
        <v>1.6</v>
      </c>
      <c r="O33" s="6">
        <f t="shared" si="4"/>
        <v>2.4</v>
      </c>
    </row>
    <row r="34" s="1" customFormat="1" ht="85.5" spans="1:15">
      <c r="A34" s="6">
        <v>32</v>
      </c>
      <c r="B34" s="12" t="s">
        <v>114</v>
      </c>
      <c r="C34" s="12" t="s">
        <v>117</v>
      </c>
      <c r="D34" s="12" t="s">
        <v>118</v>
      </c>
      <c r="E34" s="12" t="s">
        <v>45</v>
      </c>
      <c r="F34" s="12">
        <v>8</v>
      </c>
      <c r="G34" s="12">
        <v>400</v>
      </c>
      <c r="H34" s="12">
        <v>21</v>
      </c>
      <c r="I34" s="12" t="s">
        <v>119</v>
      </c>
      <c r="J34" s="12">
        <v>5</v>
      </c>
      <c r="K34" s="6">
        <f t="shared" si="0"/>
        <v>0</v>
      </c>
      <c r="L34" s="12">
        <v>5</v>
      </c>
      <c r="M34" s="12"/>
      <c r="N34" s="6">
        <f t="shared" si="3"/>
        <v>2</v>
      </c>
      <c r="O34" s="6">
        <f t="shared" si="4"/>
        <v>3</v>
      </c>
    </row>
    <row r="35" s="1" customFormat="1" ht="57" spans="1:15">
      <c r="A35" s="6">
        <v>33</v>
      </c>
      <c r="B35" s="12" t="s">
        <v>114</v>
      </c>
      <c r="C35" s="12" t="s">
        <v>120</v>
      </c>
      <c r="D35" s="12" t="s">
        <v>121</v>
      </c>
      <c r="E35" s="12" t="s">
        <v>45</v>
      </c>
      <c r="F35" s="12">
        <v>8</v>
      </c>
      <c r="G35" s="12">
        <v>300</v>
      </c>
      <c r="H35" s="12">
        <v>28</v>
      </c>
      <c r="I35" s="12" t="s">
        <v>56</v>
      </c>
      <c r="J35" s="12">
        <v>3</v>
      </c>
      <c r="K35" s="12">
        <v>0</v>
      </c>
      <c r="L35" s="12">
        <v>3</v>
      </c>
      <c r="M35" s="12" t="s">
        <v>122</v>
      </c>
      <c r="N35" s="6">
        <f t="shared" si="3"/>
        <v>1.2</v>
      </c>
      <c r="O35" s="6">
        <f t="shared" si="4"/>
        <v>1.8</v>
      </c>
    </row>
    <row r="36" s="1" customFormat="1" ht="57" spans="1:15">
      <c r="A36" s="6">
        <v>34</v>
      </c>
      <c r="B36" s="12" t="s">
        <v>114</v>
      </c>
      <c r="C36" s="12" t="s">
        <v>123</v>
      </c>
      <c r="D36" s="12" t="s">
        <v>124</v>
      </c>
      <c r="E36" s="12" t="s">
        <v>45</v>
      </c>
      <c r="F36" s="12">
        <v>8</v>
      </c>
      <c r="G36" s="12">
        <v>280</v>
      </c>
      <c r="H36" s="12">
        <v>25</v>
      </c>
      <c r="I36" s="12" t="s">
        <v>56</v>
      </c>
      <c r="J36" s="12">
        <v>3</v>
      </c>
      <c r="K36" s="12">
        <f t="shared" ref="K35:K53" si="5">J36-L36</f>
        <v>0</v>
      </c>
      <c r="L36" s="12">
        <v>3</v>
      </c>
      <c r="M36" s="12"/>
      <c r="N36" s="6">
        <f t="shared" si="3"/>
        <v>1.2</v>
      </c>
      <c r="O36" s="6">
        <f t="shared" si="4"/>
        <v>1.8</v>
      </c>
    </row>
    <row r="37" s="1" customFormat="1" ht="57" spans="1:15">
      <c r="A37" s="6">
        <v>35</v>
      </c>
      <c r="B37" s="12" t="s">
        <v>125</v>
      </c>
      <c r="C37" s="12" t="s">
        <v>126</v>
      </c>
      <c r="D37" s="12" t="s">
        <v>127</v>
      </c>
      <c r="E37" s="12" t="s">
        <v>45</v>
      </c>
      <c r="F37" s="12">
        <v>6</v>
      </c>
      <c r="G37" s="12">
        <v>400</v>
      </c>
      <c r="H37" s="12">
        <v>21</v>
      </c>
      <c r="I37" s="12" t="s">
        <v>128</v>
      </c>
      <c r="J37" s="12">
        <v>4</v>
      </c>
      <c r="K37" s="12">
        <v>0</v>
      </c>
      <c r="L37" s="12">
        <v>4</v>
      </c>
      <c r="M37" s="12"/>
      <c r="N37" s="6">
        <f t="shared" si="3"/>
        <v>1.6</v>
      </c>
      <c r="O37" s="6">
        <f t="shared" si="4"/>
        <v>2.4</v>
      </c>
    </row>
    <row r="38" s="1" customFormat="1" ht="57" spans="1:15">
      <c r="A38" s="6">
        <v>36</v>
      </c>
      <c r="B38" s="12" t="s">
        <v>125</v>
      </c>
      <c r="C38" s="12" t="s">
        <v>129</v>
      </c>
      <c r="D38" s="12" t="s">
        <v>130</v>
      </c>
      <c r="E38" s="12" t="s">
        <v>45</v>
      </c>
      <c r="F38" s="12">
        <v>5</v>
      </c>
      <c r="G38" s="12">
        <v>200</v>
      </c>
      <c r="H38" s="12">
        <v>10</v>
      </c>
      <c r="I38" s="12" t="s">
        <v>56</v>
      </c>
      <c r="J38" s="12">
        <v>3</v>
      </c>
      <c r="K38" s="12">
        <v>0</v>
      </c>
      <c r="L38" s="12">
        <v>3</v>
      </c>
      <c r="M38" s="12"/>
      <c r="N38" s="6">
        <f t="shared" si="3"/>
        <v>1.2</v>
      </c>
      <c r="O38" s="6">
        <f t="shared" si="4"/>
        <v>1.8</v>
      </c>
    </row>
    <row r="39" s="1" customFormat="1" ht="57" spans="1:15">
      <c r="A39" s="6">
        <v>37</v>
      </c>
      <c r="B39" s="12" t="s">
        <v>125</v>
      </c>
      <c r="C39" s="12" t="s">
        <v>131</v>
      </c>
      <c r="D39" s="12" t="s">
        <v>132</v>
      </c>
      <c r="E39" s="12" t="s">
        <v>45</v>
      </c>
      <c r="F39" s="12">
        <v>5</v>
      </c>
      <c r="G39" s="12">
        <v>200</v>
      </c>
      <c r="H39" s="12">
        <v>25</v>
      </c>
      <c r="I39" s="12" t="s">
        <v>56</v>
      </c>
      <c r="J39" s="12">
        <v>3</v>
      </c>
      <c r="K39" s="12">
        <f t="shared" si="5"/>
        <v>0</v>
      </c>
      <c r="L39" s="12">
        <v>3</v>
      </c>
      <c r="M39" s="12"/>
      <c r="N39" s="6">
        <f t="shared" si="3"/>
        <v>1.2</v>
      </c>
      <c r="O39" s="6">
        <f t="shared" si="4"/>
        <v>1.8</v>
      </c>
    </row>
    <row r="40" s="1" customFormat="1" ht="57" spans="1:15">
      <c r="A40" s="6">
        <v>38</v>
      </c>
      <c r="B40" s="12" t="s">
        <v>125</v>
      </c>
      <c r="C40" s="12" t="s">
        <v>133</v>
      </c>
      <c r="D40" s="12" t="s">
        <v>134</v>
      </c>
      <c r="E40" s="12" t="s">
        <v>45</v>
      </c>
      <c r="F40" s="12">
        <v>6</v>
      </c>
      <c r="G40" s="12">
        <v>360</v>
      </c>
      <c r="H40" s="12">
        <v>43</v>
      </c>
      <c r="I40" s="12" t="s">
        <v>135</v>
      </c>
      <c r="J40" s="12">
        <v>4</v>
      </c>
      <c r="K40" s="12">
        <f t="shared" si="5"/>
        <v>0</v>
      </c>
      <c r="L40" s="12">
        <v>4</v>
      </c>
      <c r="M40" s="12"/>
      <c r="N40" s="6">
        <f t="shared" si="3"/>
        <v>1.6</v>
      </c>
      <c r="O40" s="6">
        <f t="shared" si="4"/>
        <v>2.4</v>
      </c>
    </row>
    <row r="41" s="1" customFormat="1" ht="57" spans="1:15">
      <c r="A41" s="6">
        <v>39</v>
      </c>
      <c r="B41" s="12" t="s">
        <v>125</v>
      </c>
      <c r="C41" s="12" t="s">
        <v>136</v>
      </c>
      <c r="D41" s="12" t="s">
        <v>137</v>
      </c>
      <c r="E41" s="12" t="s">
        <v>45</v>
      </c>
      <c r="F41" s="12">
        <v>5</v>
      </c>
      <c r="G41" s="12">
        <v>200</v>
      </c>
      <c r="H41" s="12">
        <v>32</v>
      </c>
      <c r="I41" s="12" t="s">
        <v>56</v>
      </c>
      <c r="J41" s="12">
        <v>3</v>
      </c>
      <c r="K41" s="12">
        <f t="shared" si="5"/>
        <v>0</v>
      </c>
      <c r="L41" s="12">
        <v>3</v>
      </c>
      <c r="M41" s="12"/>
      <c r="N41" s="6">
        <f t="shared" si="3"/>
        <v>1.2</v>
      </c>
      <c r="O41" s="6">
        <f t="shared" si="4"/>
        <v>1.8</v>
      </c>
    </row>
    <row r="42" s="1" customFormat="1" ht="57" spans="1:15">
      <c r="A42" s="6">
        <v>40</v>
      </c>
      <c r="B42" s="12" t="s">
        <v>125</v>
      </c>
      <c r="C42" s="12" t="s">
        <v>138</v>
      </c>
      <c r="D42" s="12" t="s">
        <v>139</v>
      </c>
      <c r="E42" s="12" t="s">
        <v>45</v>
      </c>
      <c r="F42" s="12">
        <v>8</v>
      </c>
      <c r="G42" s="12">
        <v>300</v>
      </c>
      <c r="H42" s="12">
        <v>12</v>
      </c>
      <c r="I42" s="12" t="s">
        <v>140</v>
      </c>
      <c r="J42" s="12">
        <v>4</v>
      </c>
      <c r="K42" s="12">
        <f t="shared" si="5"/>
        <v>0</v>
      </c>
      <c r="L42" s="12">
        <v>4</v>
      </c>
      <c r="M42" s="12"/>
      <c r="N42" s="6">
        <f t="shared" si="3"/>
        <v>1.6</v>
      </c>
      <c r="O42" s="6">
        <f t="shared" si="4"/>
        <v>2.4</v>
      </c>
    </row>
    <row r="43" s="1" customFormat="1" ht="57" spans="1:15">
      <c r="A43" s="6">
        <v>41</v>
      </c>
      <c r="B43" s="12" t="s">
        <v>125</v>
      </c>
      <c r="C43" s="12" t="s">
        <v>141</v>
      </c>
      <c r="D43" s="12" t="s">
        <v>142</v>
      </c>
      <c r="E43" s="12" t="s">
        <v>45</v>
      </c>
      <c r="F43" s="12">
        <v>8</v>
      </c>
      <c r="G43" s="12">
        <v>300</v>
      </c>
      <c r="H43" s="12">
        <v>24</v>
      </c>
      <c r="I43" s="12" t="s">
        <v>140</v>
      </c>
      <c r="J43" s="12">
        <v>4</v>
      </c>
      <c r="K43" s="12">
        <f t="shared" si="5"/>
        <v>0</v>
      </c>
      <c r="L43" s="12">
        <v>4</v>
      </c>
      <c r="M43" s="12"/>
      <c r="N43" s="6">
        <f t="shared" si="3"/>
        <v>1.6</v>
      </c>
      <c r="O43" s="6">
        <f t="shared" si="4"/>
        <v>2.4</v>
      </c>
    </row>
    <row r="44" s="1" customFormat="1" ht="57" spans="1:15">
      <c r="A44" s="6">
        <v>42</v>
      </c>
      <c r="B44" s="12" t="s">
        <v>125</v>
      </c>
      <c r="C44" s="12" t="s">
        <v>143</v>
      </c>
      <c r="D44" s="12" t="s">
        <v>144</v>
      </c>
      <c r="E44" s="12" t="s">
        <v>45</v>
      </c>
      <c r="F44" s="12">
        <v>8</v>
      </c>
      <c r="G44" s="12">
        <v>400</v>
      </c>
      <c r="H44" s="12">
        <v>15</v>
      </c>
      <c r="I44" s="12" t="s">
        <v>140</v>
      </c>
      <c r="J44" s="12">
        <v>4</v>
      </c>
      <c r="K44" s="12">
        <f t="shared" si="5"/>
        <v>0</v>
      </c>
      <c r="L44" s="12">
        <v>4</v>
      </c>
      <c r="M44" s="12"/>
      <c r="N44" s="6">
        <f t="shared" si="3"/>
        <v>1.6</v>
      </c>
      <c r="O44" s="6">
        <f t="shared" si="4"/>
        <v>2.4</v>
      </c>
    </row>
    <row r="45" s="1" customFormat="1" ht="57" spans="1:15">
      <c r="A45" s="6">
        <v>43</v>
      </c>
      <c r="B45" s="12" t="s">
        <v>125</v>
      </c>
      <c r="C45" s="12" t="s">
        <v>145</v>
      </c>
      <c r="D45" s="12" t="s">
        <v>146</v>
      </c>
      <c r="E45" s="12" t="s">
        <v>45</v>
      </c>
      <c r="F45" s="12">
        <v>8</v>
      </c>
      <c r="G45" s="12">
        <v>400</v>
      </c>
      <c r="H45" s="12">
        <v>25</v>
      </c>
      <c r="I45" s="12" t="s">
        <v>140</v>
      </c>
      <c r="J45" s="12">
        <v>4</v>
      </c>
      <c r="K45" s="12">
        <f t="shared" si="5"/>
        <v>0</v>
      </c>
      <c r="L45" s="12">
        <v>4</v>
      </c>
      <c r="M45" s="12"/>
      <c r="N45" s="6">
        <f t="shared" si="3"/>
        <v>1.6</v>
      </c>
      <c r="O45" s="6">
        <f t="shared" si="4"/>
        <v>2.4</v>
      </c>
    </row>
    <row r="46" s="1" customFormat="1" ht="57" spans="1:15">
      <c r="A46" s="6">
        <v>44</v>
      </c>
      <c r="B46" s="12" t="s">
        <v>125</v>
      </c>
      <c r="C46" s="12" t="s">
        <v>147</v>
      </c>
      <c r="D46" s="12" t="s">
        <v>148</v>
      </c>
      <c r="E46" s="12" t="s">
        <v>45</v>
      </c>
      <c r="F46" s="12">
        <v>6</v>
      </c>
      <c r="G46" s="12">
        <v>300</v>
      </c>
      <c r="H46" s="12">
        <v>41</v>
      </c>
      <c r="I46" s="12" t="s">
        <v>140</v>
      </c>
      <c r="J46" s="12">
        <v>4</v>
      </c>
      <c r="K46" s="12">
        <f t="shared" si="5"/>
        <v>0</v>
      </c>
      <c r="L46" s="12">
        <v>4</v>
      </c>
      <c r="M46" s="12"/>
      <c r="N46" s="6">
        <f t="shared" si="3"/>
        <v>1.6</v>
      </c>
      <c r="O46" s="6">
        <f t="shared" si="4"/>
        <v>2.4</v>
      </c>
    </row>
    <row r="47" s="1" customFormat="1" ht="57" spans="1:15">
      <c r="A47" s="6">
        <v>45</v>
      </c>
      <c r="B47" s="12" t="s">
        <v>125</v>
      </c>
      <c r="C47" s="12" t="s">
        <v>149</v>
      </c>
      <c r="D47" s="12" t="s">
        <v>150</v>
      </c>
      <c r="E47" s="12" t="s">
        <v>45</v>
      </c>
      <c r="F47" s="12">
        <v>6</v>
      </c>
      <c r="G47" s="12">
        <v>400</v>
      </c>
      <c r="H47" s="12">
        <v>12</v>
      </c>
      <c r="I47" s="12" t="s">
        <v>140</v>
      </c>
      <c r="J47" s="12">
        <v>4</v>
      </c>
      <c r="K47" s="12">
        <f t="shared" si="5"/>
        <v>0</v>
      </c>
      <c r="L47" s="12">
        <v>4</v>
      </c>
      <c r="M47" s="12"/>
      <c r="N47" s="6">
        <f t="shared" si="3"/>
        <v>1.6</v>
      </c>
      <c r="O47" s="6">
        <f t="shared" si="4"/>
        <v>2.4</v>
      </c>
    </row>
    <row r="48" s="1" customFormat="1" ht="57" spans="1:15">
      <c r="A48" s="6">
        <v>46</v>
      </c>
      <c r="B48" s="12" t="s">
        <v>125</v>
      </c>
      <c r="C48" s="12" t="s">
        <v>151</v>
      </c>
      <c r="D48" s="12" t="s">
        <v>152</v>
      </c>
      <c r="E48" s="12" t="s">
        <v>45</v>
      </c>
      <c r="F48" s="12">
        <v>8</v>
      </c>
      <c r="G48" s="12">
        <v>480</v>
      </c>
      <c r="H48" s="12">
        <v>35</v>
      </c>
      <c r="I48" s="12" t="s">
        <v>140</v>
      </c>
      <c r="J48" s="12">
        <v>4</v>
      </c>
      <c r="K48" s="12">
        <f t="shared" si="5"/>
        <v>0</v>
      </c>
      <c r="L48" s="12">
        <v>4</v>
      </c>
      <c r="M48" s="12"/>
      <c r="N48" s="6">
        <f t="shared" si="3"/>
        <v>1.6</v>
      </c>
      <c r="O48" s="6">
        <f t="shared" si="4"/>
        <v>2.4</v>
      </c>
    </row>
    <row r="49" s="1" customFormat="1" ht="57" spans="1:15">
      <c r="A49" s="6">
        <v>47</v>
      </c>
      <c r="B49" s="12" t="s">
        <v>125</v>
      </c>
      <c r="C49" s="12" t="s">
        <v>153</v>
      </c>
      <c r="D49" s="12" t="s">
        <v>154</v>
      </c>
      <c r="E49" s="12" t="s">
        <v>45</v>
      </c>
      <c r="F49" s="12">
        <v>5</v>
      </c>
      <c r="G49" s="12">
        <v>220</v>
      </c>
      <c r="H49" s="12">
        <v>8</v>
      </c>
      <c r="I49" s="12" t="s">
        <v>155</v>
      </c>
      <c r="J49" s="12">
        <v>3</v>
      </c>
      <c r="K49" s="12">
        <f t="shared" si="5"/>
        <v>0</v>
      </c>
      <c r="L49" s="12">
        <v>3</v>
      </c>
      <c r="M49" s="12"/>
      <c r="N49" s="6">
        <f t="shared" si="3"/>
        <v>1.2</v>
      </c>
      <c r="O49" s="6">
        <f t="shared" si="4"/>
        <v>1.8</v>
      </c>
    </row>
    <row r="50" s="1" customFormat="1" ht="57" spans="1:15">
      <c r="A50" s="6">
        <v>48</v>
      </c>
      <c r="B50" s="12" t="s">
        <v>125</v>
      </c>
      <c r="C50" s="12" t="s">
        <v>156</v>
      </c>
      <c r="D50" s="12" t="s">
        <v>157</v>
      </c>
      <c r="E50" s="12" t="s">
        <v>45</v>
      </c>
      <c r="F50" s="12">
        <v>5</v>
      </c>
      <c r="G50" s="12">
        <v>320</v>
      </c>
      <c r="H50" s="12">
        <v>24</v>
      </c>
      <c r="I50" s="12" t="s">
        <v>155</v>
      </c>
      <c r="J50" s="12">
        <v>3</v>
      </c>
      <c r="K50" s="12">
        <f t="shared" si="5"/>
        <v>0</v>
      </c>
      <c r="L50" s="12">
        <v>3</v>
      </c>
      <c r="M50" s="12"/>
      <c r="N50" s="6">
        <f t="shared" si="3"/>
        <v>1.2</v>
      </c>
      <c r="O50" s="6">
        <f t="shared" si="4"/>
        <v>1.8</v>
      </c>
    </row>
    <row r="51" s="1" customFormat="1" ht="57" spans="1:15">
      <c r="A51" s="6">
        <v>49</v>
      </c>
      <c r="B51" s="12" t="s">
        <v>125</v>
      </c>
      <c r="C51" s="12" t="s">
        <v>158</v>
      </c>
      <c r="D51" s="12" t="s">
        <v>159</v>
      </c>
      <c r="E51" s="12" t="s">
        <v>45</v>
      </c>
      <c r="F51" s="12">
        <v>6</v>
      </c>
      <c r="G51" s="12">
        <v>300</v>
      </c>
      <c r="H51" s="12">
        <v>19</v>
      </c>
      <c r="I51" s="12" t="s">
        <v>140</v>
      </c>
      <c r="J51" s="12">
        <v>4</v>
      </c>
      <c r="K51" s="12">
        <f t="shared" si="5"/>
        <v>0</v>
      </c>
      <c r="L51" s="12">
        <v>4</v>
      </c>
      <c r="M51" s="12"/>
      <c r="N51" s="6">
        <f t="shared" si="3"/>
        <v>1.6</v>
      </c>
      <c r="O51" s="6">
        <f t="shared" si="4"/>
        <v>2.4</v>
      </c>
    </row>
    <row r="52" s="1" customFormat="1" ht="57" spans="1:15">
      <c r="A52" s="6">
        <v>50</v>
      </c>
      <c r="B52" s="13" t="s">
        <v>125</v>
      </c>
      <c r="C52" s="12" t="s">
        <v>160</v>
      </c>
      <c r="D52" s="12" t="s">
        <v>161</v>
      </c>
      <c r="E52" s="13" t="s">
        <v>45</v>
      </c>
      <c r="F52" s="13">
        <v>6</v>
      </c>
      <c r="G52" s="13">
        <v>500</v>
      </c>
      <c r="H52" s="13">
        <v>39</v>
      </c>
      <c r="I52" s="12" t="s">
        <v>140</v>
      </c>
      <c r="J52" s="12">
        <v>4</v>
      </c>
      <c r="K52" s="13">
        <f t="shared" si="5"/>
        <v>0</v>
      </c>
      <c r="L52" s="13">
        <v>4</v>
      </c>
      <c r="M52" s="22"/>
      <c r="N52" s="6">
        <f t="shared" si="3"/>
        <v>1.6</v>
      </c>
      <c r="O52" s="6">
        <f t="shared" si="4"/>
        <v>2.4</v>
      </c>
    </row>
    <row r="53" s="1" customFormat="1" ht="57" spans="1:15">
      <c r="A53" s="6">
        <v>51</v>
      </c>
      <c r="B53" s="13" t="s">
        <v>125</v>
      </c>
      <c r="C53" s="12" t="s">
        <v>162</v>
      </c>
      <c r="D53" s="12" t="s">
        <v>163</v>
      </c>
      <c r="E53" s="13" t="s">
        <v>45</v>
      </c>
      <c r="F53" s="13">
        <v>6</v>
      </c>
      <c r="G53" s="13">
        <v>300</v>
      </c>
      <c r="H53" s="13">
        <v>27</v>
      </c>
      <c r="I53" s="12" t="s">
        <v>140</v>
      </c>
      <c r="J53" s="13">
        <v>4</v>
      </c>
      <c r="K53" s="13">
        <f t="shared" si="5"/>
        <v>0</v>
      </c>
      <c r="L53" s="13">
        <v>4</v>
      </c>
      <c r="M53" s="22"/>
      <c r="N53" s="6">
        <f t="shared" si="3"/>
        <v>1.6</v>
      </c>
      <c r="O53" s="6">
        <f t="shared" si="4"/>
        <v>2.4</v>
      </c>
    </row>
    <row r="54" s="1" customFormat="1" ht="57" spans="1:15">
      <c r="A54" s="6">
        <v>52</v>
      </c>
      <c r="B54" s="13" t="s">
        <v>125</v>
      </c>
      <c r="C54" s="13" t="s">
        <v>164</v>
      </c>
      <c r="D54" s="13" t="s">
        <v>165</v>
      </c>
      <c r="E54" s="13" t="s">
        <v>45</v>
      </c>
      <c r="F54" s="13">
        <v>5</v>
      </c>
      <c r="G54" s="13">
        <v>260</v>
      </c>
      <c r="H54" s="13">
        <v>12</v>
      </c>
      <c r="I54" s="13" t="s">
        <v>155</v>
      </c>
      <c r="J54" s="13">
        <v>3</v>
      </c>
      <c r="K54" s="13">
        <v>0</v>
      </c>
      <c r="L54" s="13">
        <v>3</v>
      </c>
      <c r="M54" s="13"/>
      <c r="N54" s="6">
        <f t="shared" si="3"/>
        <v>1.2</v>
      </c>
      <c r="O54" s="6">
        <f t="shared" si="4"/>
        <v>1.8</v>
      </c>
    </row>
    <row r="55" s="1" customFormat="1" ht="85.5" spans="1:15">
      <c r="A55" s="14">
        <v>53</v>
      </c>
      <c r="B55" s="15" t="s">
        <v>166</v>
      </c>
      <c r="C55" s="15" t="s">
        <v>167</v>
      </c>
      <c r="D55" s="15" t="s">
        <v>168</v>
      </c>
      <c r="E55" s="15" t="s">
        <v>45</v>
      </c>
      <c r="F55" s="15">
        <v>12</v>
      </c>
      <c r="G55" s="15">
        <v>520</v>
      </c>
      <c r="H55" s="15">
        <v>24</v>
      </c>
      <c r="I55" s="15" t="s">
        <v>169</v>
      </c>
      <c r="J55" s="15">
        <v>5</v>
      </c>
      <c r="K55" s="15">
        <v>0</v>
      </c>
      <c r="L55" s="15">
        <v>5</v>
      </c>
      <c r="M55" s="15"/>
      <c r="N55" s="14">
        <f t="shared" si="3"/>
        <v>2</v>
      </c>
      <c r="O55" s="14">
        <f t="shared" si="4"/>
        <v>3</v>
      </c>
    </row>
    <row r="56" s="1" customFormat="1" ht="85.5" spans="1:15">
      <c r="A56" s="16">
        <v>54</v>
      </c>
      <c r="B56" s="13" t="s">
        <v>166</v>
      </c>
      <c r="C56" s="13" t="s">
        <v>170</v>
      </c>
      <c r="D56" s="13" t="s">
        <v>171</v>
      </c>
      <c r="E56" s="13" t="s">
        <v>45</v>
      </c>
      <c r="F56" s="13">
        <v>12</v>
      </c>
      <c r="G56" s="13">
        <v>900</v>
      </c>
      <c r="H56" s="13">
        <v>30</v>
      </c>
      <c r="I56" s="13" t="s">
        <v>169</v>
      </c>
      <c r="J56" s="13">
        <v>5</v>
      </c>
      <c r="K56" s="13">
        <v>0</v>
      </c>
      <c r="L56" s="13">
        <v>5</v>
      </c>
      <c r="M56" s="13"/>
      <c r="N56" s="16">
        <f t="shared" si="3"/>
        <v>2</v>
      </c>
      <c r="O56" s="16">
        <f t="shared" si="4"/>
        <v>3</v>
      </c>
    </row>
    <row r="57" customFormat="1" ht="66" customHeight="1" spans="1:15">
      <c r="A57" s="17" t="s">
        <v>172</v>
      </c>
      <c r="B57" s="17"/>
      <c r="C57" s="17"/>
      <c r="D57" s="17"/>
      <c r="E57" s="17"/>
      <c r="F57" s="17"/>
      <c r="G57" s="17"/>
      <c r="H57" s="17"/>
      <c r="I57" s="17"/>
      <c r="J57" s="20">
        <f>SUM(J3:J56)</f>
        <v>197</v>
      </c>
      <c r="K57" s="20">
        <f>SUM(K3:K56)</f>
        <v>23</v>
      </c>
      <c r="L57" s="20">
        <f>SUM(L3:L56)</f>
        <v>174</v>
      </c>
      <c r="M57" s="20"/>
      <c r="N57" s="20">
        <f>SUM(N3:N56)</f>
        <v>69.6</v>
      </c>
      <c r="O57" s="20">
        <f>SUM(O3:O56)</f>
        <v>104.4</v>
      </c>
    </row>
  </sheetData>
  <autoFilter xmlns:etc="http://www.wps.cn/officeDocument/2017/etCustomData" ref="A2:Q57" etc:filterBottomFollowUsedRange="0">
    <extLst/>
  </autoFilter>
  <mergeCells count="2">
    <mergeCell ref="A1:O1"/>
    <mergeCell ref="A57:I5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华硕</dc:creator>
  <cp:lastModifiedBy>ncxxc</cp:lastModifiedBy>
  <dcterms:created xsi:type="dcterms:W3CDTF">2024-10-04T18:55:00Z</dcterms:created>
  <dcterms:modified xsi:type="dcterms:W3CDTF">2026-10-19T09:40:40Z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2024-10-13T09:37:25Z</vt:filetime>
  </property>
  <property fmtid="{D5CDD505-2E9C-101B-9397-08002B2CF9AE}" pid="4" name="ICV">
    <vt:lpwstr>1D86B7EED650EB4C772C636A24EDF3C3_43</vt:lpwstr>
  </property>
  <property fmtid="{D5CDD505-2E9C-101B-9397-08002B2CF9AE}" pid="5" name="KSOProductBuildVer">
    <vt:lpwstr>2052-12.8.2.20327</vt:lpwstr>
  </property>
</Properties>
</file>