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225"/>
  </bookViews>
  <sheets>
    <sheet name="Sheet1" sheetId="1" r:id="rId1"/>
    <sheet name="Sheet2" sheetId="2" r:id="rId2"/>
  </sheets>
  <definedNames>
    <definedName name="_xlnm._FilterDatabase" localSheetId="0" hidden="1">Sheet1!$A$4:$P$67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J42" authorId="0">
      <text>
        <r>
          <rPr>
            <b/>
            <sz val="9"/>
            <rFont val="宋体"/>
            <charset val="134"/>
          </rPr>
          <t>Administrator:</t>
        </r>
        <r>
          <rPr>
            <sz val="9"/>
            <rFont val="宋体"/>
            <charset val="134"/>
          </rPr>
          <t xml:space="preserve">
</t>
        </r>
      </text>
    </comment>
  </commentList>
</comments>
</file>

<file path=xl/sharedStrings.xml><?xml version="1.0" encoding="utf-8"?>
<sst xmlns="http://schemas.openxmlformats.org/spreadsheetml/2006/main" count="2135" uniqueCount="948">
  <si>
    <t>附件：</t>
  </si>
  <si>
    <t>南昌县2025年度巩固拓展脱贫攻坚成果和乡村振兴项目计划完成情况汇总表</t>
  </si>
  <si>
    <t>截止时间：2025年12月19日</t>
  </si>
  <si>
    <t>序号</t>
  </si>
  <si>
    <t>单位</t>
  </si>
  <si>
    <t>项目类别</t>
  </si>
  <si>
    <t>项目名称</t>
  </si>
  <si>
    <t>项 目 内 容</t>
  </si>
  <si>
    <t>安排财政资金（万元）</t>
  </si>
  <si>
    <t>资金实际支出含质保金（万元）</t>
  </si>
  <si>
    <t>资金结余（万元）</t>
  </si>
  <si>
    <t>资金来源</t>
  </si>
  <si>
    <t>资金级次</t>
  </si>
  <si>
    <t>下达文件</t>
  </si>
  <si>
    <t>下达文件时间</t>
  </si>
  <si>
    <t>项目建设完成情况</t>
  </si>
  <si>
    <t>绩效目标</t>
  </si>
  <si>
    <t>联农带农机制</t>
  </si>
  <si>
    <t>备注</t>
  </si>
  <si>
    <t>武阳镇楞上村</t>
  </si>
  <si>
    <t>乡村建设类</t>
  </si>
  <si>
    <t>武阳镇楞上村东岗山变压器改造工程</t>
  </si>
  <si>
    <r>
      <t>安装变压器（</t>
    </r>
    <r>
      <rPr>
        <sz val="9"/>
        <color rgb="FF000000"/>
        <rFont val="Times New Roman"/>
        <charset val="134"/>
      </rPr>
      <t>250kva</t>
    </r>
    <r>
      <rPr>
        <sz val="9"/>
        <color rgb="FF000000"/>
        <rFont val="宋体"/>
        <charset val="134"/>
      </rPr>
      <t>）一套及电线杆附属设施设备等。</t>
    </r>
  </si>
  <si>
    <t>洪财农指〔2024〕90号</t>
  </si>
  <si>
    <t>省级</t>
  </si>
  <si>
    <t>南财农〔2025〕15号</t>
  </si>
  <si>
    <t>已完成</t>
  </si>
  <si>
    <t>幽兰镇园艺场</t>
  </si>
  <si>
    <t>幽兰镇园艺场抗旱抽水线路新装工程</t>
  </si>
  <si>
    <r>
      <t>邓家、南湖、朱家、熊家、陶赵、北涂、南涂、黄家等</t>
    </r>
    <r>
      <rPr>
        <sz val="9"/>
        <color rgb="FF000000"/>
        <rFont val="Times New Roman"/>
        <charset val="134"/>
      </rPr>
      <t>8</t>
    </r>
    <r>
      <rPr>
        <sz val="9"/>
        <color rgb="FF000000"/>
        <rFont val="宋体"/>
        <charset val="134"/>
      </rPr>
      <t>村组果树抗旱抽水改造</t>
    </r>
  </si>
  <si>
    <t>洪财农指〔2024〕107号55万元、洪财农指〔2024〕129号10万元</t>
  </si>
  <si>
    <t>中央55万元、市级10万元</t>
  </si>
  <si>
    <t>塘南镇田万村</t>
  </si>
  <si>
    <t>田万村四组道路硬化工程</t>
  </si>
  <si>
    <r>
      <t>田万村四组道路硬化长约</t>
    </r>
    <r>
      <rPr>
        <sz val="9"/>
        <color rgb="FF000000"/>
        <rFont val="Times New Roman"/>
        <charset val="134"/>
      </rPr>
      <t>629</t>
    </r>
    <r>
      <rPr>
        <sz val="9"/>
        <color rgb="FF000000"/>
        <rFont val="宋体"/>
        <charset val="134"/>
      </rPr>
      <t>米等</t>
    </r>
  </si>
  <si>
    <t>塘南镇富盛村</t>
  </si>
  <si>
    <t>富盛村谢家上老水沟护坡工程</t>
  </si>
  <si>
    <r>
      <t>富盛村谢家上老水沟硬化长约</t>
    </r>
    <r>
      <rPr>
        <sz val="9"/>
        <color rgb="FF000000"/>
        <rFont val="Times New Roman"/>
        <charset val="134"/>
      </rPr>
      <t>1232</t>
    </r>
    <r>
      <rPr>
        <sz val="9"/>
        <color rgb="FF000000"/>
        <rFont val="宋体"/>
        <charset val="134"/>
      </rPr>
      <t>米等</t>
    </r>
  </si>
  <si>
    <t>通过在“十四五”省定重点帮扶村富盛村新建硬化盘龙港至犁园港水沟长约1232米等，项目工程完成及时率能达到100%，项目建成后验收合格率能达到100%，道路设计使用年限能达到10年，预期能带动脱贫人口大于等于25人，受益脱贫人口满意度能达到95%以上。</t>
  </si>
  <si>
    <t>改善农户日常生产生活条件、农田水利条件和脱贫人口生产生活条件，预期受益人口富盛村村民约760人，脱贫人口25人。</t>
  </si>
  <si>
    <t>塘南镇石岗村</t>
  </si>
  <si>
    <t>石岗村石梁王家桥至焦头河排管站道路硬化</t>
  </si>
  <si>
    <r>
      <t>石岗村道路硬化长约</t>
    </r>
    <r>
      <rPr>
        <sz val="9"/>
        <color rgb="FF000000"/>
        <rFont val="Times New Roman"/>
        <charset val="134"/>
      </rPr>
      <t>400</t>
    </r>
    <r>
      <rPr>
        <sz val="9"/>
        <color rgb="FF000000"/>
        <rFont val="宋体"/>
        <charset val="134"/>
      </rPr>
      <t>米等</t>
    </r>
  </si>
  <si>
    <t>洪财农指〔2024〕107号38万元、洪财农指〔2024〕129号10万元</t>
  </si>
  <si>
    <t>中央38万元、市级10万元</t>
  </si>
  <si>
    <t>塘南镇新光村</t>
  </si>
  <si>
    <t>新光村中心沟护坡工程</t>
  </si>
  <si>
    <r>
      <t>新光村新建中心沟渠约</t>
    </r>
    <r>
      <rPr>
        <sz val="9"/>
        <color rgb="FF000000"/>
        <rFont val="Times New Roman"/>
        <charset val="134"/>
      </rPr>
      <t>1203</t>
    </r>
    <r>
      <rPr>
        <sz val="9"/>
        <color rgb="FF000000"/>
        <rFont val="宋体"/>
        <charset val="134"/>
      </rPr>
      <t>米等</t>
    </r>
  </si>
  <si>
    <t>洪财农指〔2025〕1号10万元，县级专项79万元</t>
  </si>
  <si>
    <t>市级10万元、县级79万元</t>
  </si>
  <si>
    <t>通过在新光村一组新建中心沟渠约1203米等，项目工程完成及时率能达到100%，项目建成后验收合格率能达到100%，预期受益建档立卡脱贫人口数45人，受益脱贫人口满意度能达到95%以上。</t>
  </si>
  <si>
    <t>改善脱贫户生产生活条件，方便新光村一组农业生产。完善农村农业生产，预期直接受益人口约320人，预期能带动脱贫人口大于等于45人。</t>
  </si>
  <si>
    <t>银三角棠左村</t>
  </si>
  <si>
    <t>棠左村壮大村集体经济厂房附属项目</t>
  </si>
  <si>
    <r>
      <t>新建沟渠长约</t>
    </r>
    <r>
      <rPr>
        <sz val="9"/>
        <color rgb="FF000000"/>
        <rFont val="Times New Roman"/>
        <charset val="134"/>
      </rPr>
      <t>300</t>
    </r>
    <r>
      <rPr>
        <sz val="9"/>
        <color rgb="FF000000"/>
        <rFont val="宋体"/>
        <charset val="134"/>
      </rPr>
      <t>米，高</t>
    </r>
    <r>
      <rPr>
        <sz val="9"/>
        <color rgb="FF000000"/>
        <rFont val="Times New Roman"/>
        <charset val="134"/>
      </rPr>
      <t>1-1.2</t>
    </r>
    <r>
      <rPr>
        <sz val="9"/>
        <color rgb="FF000000"/>
        <rFont val="宋体"/>
        <charset val="134"/>
      </rPr>
      <t>米，宽</t>
    </r>
    <r>
      <rPr>
        <sz val="9"/>
        <color rgb="FF000000"/>
        <rFont val="Times New Roman"/>
        <charset val="134"/>
      </rPr>
      <t>1-1.5</t>
    </r>
    <r>
      <rPr>
        <sz val="9"/>
        <color rgb="FF000000"/>
        <rFont val="宋体"/>
        <charset val="134"/>
      </rPr>
      <t>米等</t>
    </r>
  </si>
  <si>
    <t>县级专项</t>
  </si>
  <si>
    <t>县级</t>
  </si>
  <si>
    <t>冈上镇蚕石村</t>
  </si>
  <si>
    <t>蚕石村早田组机耕道硬化项目</t>
  </si>
  <si>
    <r>
      <t>道路硬化长约</t>
    </r>
    <r>
      <rPr>
        <sz val="9"/>
        <color rgb="FF000000"/>
        <rFont val="Times New Roman"/>
        <charset val="134"/>
      </rPr>
      <t>2000</t>
    </r>
    <r>
      <rPr>
        <sz val="9"/>
        <color rgb="FF000000"/>
        <rFont val="宋体"/>
        <charset val="134"/>
      </rPr>
      <t>米、涵管及设施等</t>
    </r>
  </si>
  <si>
    <t>三江镇岗坊村</t>
  </si>
  <si>
    <t>三江镇岗坊村岭西大桥至岗前桥头路灯亮化工程</t>
  </si>
  <si>
    <r>
      <t>在岗坊村岭西大桥至岗前桥头公路共</t>
    </r>
    <r>
      <rPr>
        <sz val="9"/>
        <color rgb="FF000000"/>
        <rFont val="Times New Roman"/>
        <charset val="134"/>
      </rPr>
      <t>3</t>
    </r>
    <r>
      <rPr>
        <sz val="9"/>
        <color rgb="FF000000"/>
        <rFont val="宋体"/>
        <charset val="134"/>
      </rPr>
      <t>公里新增路灯约</t>
    </r>
    <r>
      <rPr>
        <sz val="9"/>
        <color rgb="FF000000"/>
        <rFont val="Times New Roman"/>
        <charset val="134"/>
      </rPr>
      <t>150</t>
    </r>
    <r>
      <rPr>
        <sz val="9"/>
        <color rgb="FF000000"/>
        <rFont val="宋体"/>
        <charset val="134"/>
      </rPr>
      <t>盏等</t>
    </r>
  </si>
  <si>
    <t>三江镇岗坊村灵堂至岭西大桥旁的山脚下排水沟工程</t>
  </si>
  <si>
    <r>
      <t>岗坊村灵堂至昌吉赣铁路脚下新建排水沟约</t>
    </r>
    <r>
      <rPr>
        <sz val="9"/>
        <color rgb="FF000000"/>
        <rFont val="Times New Roman"/>
        <charset val="134"/>
      </rPr>
      <t>120m</t>
    </r>
    <r>
      <rPr>
        <sz val="9"/>
        <color rgb="FF000000"/>
        <rFont val="宋体"/>
        <charset val="134"/>
      </rPr>
      <t>，昌吉赣铁路脚下至岭西大桥旁的山脚下新建排水沟约</t>
    </r>
    <r>
      <rPr>
        <sz val="9"/>
        <color rgb="FF000000"/>
        <rFont val="Times New Roman"/>
        <charset val="134"/>
      </rPr>
      <t>315m</t>
    </r>
    <r>
      <rPr>
        <sz val="9"/>
        <color rgb="FF000000"/>
        <rFont val="宋体"/>
        <charset val="134"/>
      </rPr>
      <t>，共计新建排水沟约</t>
    </r>
    <r>
      <rPr>
        <sz val="9"/>
        <color rgb="FF000000"/>
        <rFont val="Times New Roman"/>
        <charset val="134"/>
      </rPr>
      <t>435m</t>
    </r>
    <r>
      <rPr>
        <sz val="9"/>
        <color rgb="FF000000"/>
        <rFont val="宋体"/>
        <charset val="134"/>
      </rPr>
      <t>等</t>
    </r>
  </si>
  <si>
    <t>黄马乡罗渡村</t>
  </si>
  <si>
    <t>罗渡村北岸排水沟渠护坡工程</t>
  </si>
  <si>
    <r>
      <t>罗渡村航道东至沥一组间长约</t>
    </r>
    <r>
      <rPr>
        <sz val="9"/>
        <color rgb="FF000000"/>
        <rFont val="Times New Roman"/>
        <charset val="134"/>
      </rPr>
      <t>480</t>
    </r>
    <r>
      <rPr>
        <sz val="9"/>
        <color rgb="FF000000"/>
        <rFont val="宋体"/>
        <charset val="134"/>
      </rPr>
      <t>米，高约</t>
    </r>
    <r>
      <rPr>
        <sz val="9"/>
        <color rgb="FF000000"/>
        <rFont val="Times New Roman"/>
        <charset val="134"/>
      </rPr>
      <t>2.3</t>
    </r>
    <r>
      <rPr>
        <sz val="9"/>
        <color rgb="FF000000"/>
        <rFont val="宋体"/>
        <charset val="134"/>
      </rPr>
      <t>米的水渠护坡等</t>
    </r>
  </si>
  <si>
    <t>洪财农指〔2024〕107号71万元、洪财农指〔2024〕129号10万元</t>
  </si>
  <si>
    <t>中央71万元、市级10万元</t>
  </si>
  <si>
    <t>黄马乡冯家村</t>
  </si>
  <si>
    <t>冯家村沟渠衬砌工程</t>
  </si>
  <si>
    <r>
      <t>冯家村徐园组沟渠衬砌长</t>
    </r>
    <r>
      <rPr>
        <sz val="9"/>
        <color rgb="FF000000"/>
        <rFont val="Times New Roman"/>
        <charset val="134"/>
      </rPr>
      <t>628m</t>
    </r>
    <r>
      <rPr>
        <sz val="9"/>
        <color rgb="FF000000"/>
        <rFont val="宋体"/>
        <charset val="134"/>
      </rPr>
      <t>等</t>
    </r>
  </si>
  <si>
    <t>广福镇广福村</t>
  </si>
  <si>
    <t>广福镇广福村溪山组机耕路硬化工程</t>
  </si>
  <si>
    <r>
      <t>新建道路硬化长约</t>
    </r>
    <r>
      <rPr>
        <sz val="9"/>
        <color rgb="FF000000"/>
        <rFont val="Times New Roman"/>
        <charset val="134"/>
      </rPr>
      <t>1140</t>
    </r>
    <r>
      <rPr>
        <sz val="9"/>
        <color rgb="FF000000"/>
        <rFont val="宋体"/>
        <charset val="134"/>
      </rPr>
      <t>米，宽约</t>
    </r>
    <r>
      <rPr>
        <sz val="9"/>
        <color rgb="FF000000"/>
        <rFont val="Times New Roman"/>
        <charset val="134"/>
      </rPr>
      <t>3</t>
    </r>
    <r>
      <rPr>
        <sz val="9"/>
        <color rgb="FF000000"/>
        <rFont val="宋体"/>
        <charset val="134"/>
      </rPr>
      <t>米等。</t>
    </r>
  </si>
  <si>
    <t>洪财农指〔2025〕1号</t>
  </si>
  <si>
    <t>市级</t>
  </si>
  <si>
    <t>广福镇木山村</t>
  </si>
  <si>
    <t>广福镇木山村浬湖组至北头村道路硬化工程</t>
  </si>
  <si>
    <r>
      <t>新建道路硬化长约</t>
    </r>
    <r>
      <rPr>
        <sz val="9"/>
        <color theme="1"/>
        <rFont val="Times New Roman"/>
        <charset val="134"/>
      </rPr>
      <t>500</t>
    </r>
    <r>
      <rPr>
        <sz val="9"/>
        <color theme="1"/>
        <rFont val="宋体"/>
        <charset val="134"/>
      </rPr>
      <t>米，宽约</t>
    </r>
    <r>
      <rPr>
        <sz val="9"/>
        <color theme="1"/>
        <rFont val="Times New Roman"/>
        <charset val="134"/>
      </rPr>
      <t>5</t>
    </r>
    <r>
      <rPr>
        <sz val="9"/>
        <color theme="1"/>
        <rFont val="宋体"/>
        <charset val="134"/>
      </rPr>
      <t>米等。</t>
    </r>
  </si>
  <si>
    <t>南新乡周坊村</t>
  </si>
  <si>
    <t>南新乡周坊村周坊小学渠道桥至南新中学边道路硬化工程项目</t>
  </si>
  <si>
    <r>
      <t>改建硬化周坊村小学渠道桥至南新中学边道路，长约</t>
    </r>
    <r>
      <rPr>
        <sz val="9"/>
        <color theme="1"/>
        <rFont val="Times New Roman"/>
        <charset val="134"/>
      </rPr>
      <t>1300</t>
    </r>
    <r>
      <rPr>
        <sz val="9"/>
        <color theme="1"/>
        <rFont val="宋体"/>
        <charset val="134"/>
      </rPr>
      <t>米，宽约</t>
    </r>
    <r>
      <rPr>
        <sz val="9"/>
        <color theme="1"/>
        <rFont val="Times New Roman"/>
        <charset val="134"/>
      </rPr>
      <t>3.5</t>
    </r>
    <r>
      <rPr>
        <sz val="9"/>
        <color theme="1"/>
        <rFont val="宋体"/>
        <charset val="134"/>
      </rPr>
      <t>米，厚约</t>
    </r>
    <r>
      <rPr>
        <sz val="9"/>
        <color theme="1"/>
        <rFont val="Times New Roman"/>
        <charset val="134"/>
      </rPr>
      <t>0.2</t>
    </r>
    <r>
      <rPr>
        <sz val="9"/>
        <color theme="1"/>
        <rFont val="宋体"/>
        <charset val="134"/>
      </rPr>
      <t>米等。</t>
    </r>
  </si>
  <si>
    <t>南新乡九联村</t>
  </si>
  <si>
    <t>南新乡九联村道路亮化工程项目</t>
  </si>
  <si>
    <r>
      <t>堤顶公路至村委会门口道路安装路灯约</t>
    </r>
    <r>
      <rPr>
        <sz val="9"/>
        <color rgb="FF000000"/>
        <rFont val="Times New Roman"/>
        <charset val="134"/>
      </rPr>
      <t>55</t>
    </r>
    <r>
      <rPr>
        <sz val="9"/>
        <color rgb="FF000000"/>
        <rFont val="宋体"/>
        <charset val="134"/>
      </rPr>
      <t>盏等，中心公路至千秋堂道路安装路灯约</t>
    </r>
    <r>
      <rPr>
        <sz val="9"/>
        <color rgb="FF000000"/>
        <rFont val="Times New Roman"/>
        <charset val="134"/>
      </rPr>
      <t>14</t>
    </r>
    <r>
      <rPr>
        <sz val="9"/>
        <color rgb="FF000000"/>
        <rFont val="宋体"/>
        <charset val="134"/>
      </rPr>
      <t>盏等。</t>
    </r>
  </si>
  <si>
    <t>洪财农指〔2024〕129号</t>
  </si>
  <si>
    <t>南新乡团结村</t>
  </si>
  <si>
    <t>南新乡团结公路至团结小学道路硬化工程项目</t>
  </si>
  <si>
    <r>
      <t>改建硬化道路长约</t>
    </r>
    <r>
      <rPr>
        <sz val="9"/>
        <color rgb="FF000000"/>
        <rFont val="Times New Roman"/>
        <charset val="134"/>
      </rPr>
      <t>160</t>
    </r>
    <r>
      <rPr>
        <sz val="9"/>
        <color rgb="FF000000"/>
        <rFont val="宋体"/>
        <charset val="134"/>
      </rPr>
      <t>米，宽约</t>
    </r>
    <r>
      <rPr>
        <sz val="9"/>
        <color rgb="FF000000"/>
        <rFont val="Times New Roman"/>
        <charset val="134"/>
      </rPr>
      <t>3.5</t>
    </r>
    <r>
      <rPr>
        <sz val="9"/>
        <color rgb="FF000000"/>
        <rFont val="宋体"/>
        <charset val="134"/>
      </rPr>
      <t>米，厚约</t>
    </r>
    <r>
      <rPr>
        <sz val="9"/>
        <color rgb="FF000000"/>
        <rFont val="Times New Roman"/>
        <charset val="134"/>
      </rPr>
      <t>0.2</t>
    </r>
    <r>
      <rPr>
        <sz val="9"/>
        <color rgb="FF000000"/>
        <rFont val="宋体"/>
        <charset val="134"/>
      </rPr>
      <t>米的道路等。</t>
    </r>
  </si>
  <si>
    <t>洪财农指〔2024〕107号10万元、洪财农指〔2024〕129号10万元</t>
  </si>
  <si>
    <t>中央10万元、市级10万元</t>
  </si>
  <si>
    <t>南新乡中徐村</t>
  </si>
  <si>
    <t>南新乡中徐村一组至四组道路硬化工程项目</t>
  </si>
  <si>
    <r>
      <t>改建硬化村一组至村四组道路，全长约</t>
    </r>
    <r>
      <rPr>
        <sz val="9"/>
        <color theme="1"/>
        <rFont val="Times New Roman"/>
        <charset val="134"/>
      </rPr>
      <t>900</t>
    </r>
    <r>
      <rPr>
        <sz val="9"/>
        <color theme="1"/>
        <rFont val="宋体"/>
        <charset val="134"/>
      </rPr>
      <t>米，宽约</t>
    </r>
    <r>
      <rPr>
        <sz val="9"/>
        <color theme="1"/>
        <rFont val="Times New Roman"/>
        <charset val="134"/>
      </rPr>
      <t>4</t>
    </r>
    <r>
      <rPr>
        <sz val="9"/>
        <color theme="1"/>
        <rFont val="宋体"/>
        <charset val="134"/>
      </rPr>
      <t>米，厚约</t>
    </r>
    <r>
      <rPr>
        <sz val="9"/>
        <color theme="1"/>
        <rFont val="Times New Roman"/>
        <charset val="134"/>
      </rPr>
      <t>0.2</t>
    </r>
    <r>
      <rPr>
        <sz val="9"/>
        <color theme="1"/>
        <rFont val="宋体"/>
        <charset val="134"/>
      </rPr>
      <t>米等。</t>
    </r>
  </si>
  <si>
    <t>向塘镇璜溪村</t>
  </si>
  <si>
    <t>向塘镇璜溪村王家桥至合气桥二干渠道路硬化项目</t>
  </si>
  <si>
    <r>
      <t>道路硬化长约</t>
    </r>
    <r>
      <rPr>
        <sz val="9"/>
        <color rgb="FF000000"/>
        <rFont val="Times New Roman"/>
        <charset val="134"/>
      </rPr>
      <t>1290</t>
    </r>
    <r>
      <rPr>
        <sz val="9"/>
        <color rgb="FF000000"/>
        <rFont val="宋体"/>
        <charset val="134"/>
      </rPr>
      <t>米等</t>
    </r>
  </si>
  <si>
    <t>洪财农指〔2024〕107号70万元、洪财农指〔2024〕129号10万元</t>
  </si>
  <si>
    <t>中央70万元、市级10万元</t>
  </si>
  <si>
    <t>塔城乡湖陂村</t>
  </si>
  <si>
    <r>
      <t>2025</t>
    </r>
    <r>
      <rPr>
        <sz val="9"/>
        <color rgb="FF000000"/>
        <rFont val="宋体"/>
        <charset val="134"/>
      </rPr>
      <t>年彭家基础设施项目</t>
    </r>
  </si>
  <si>
    <t>池塘护坡改造、机耕道硬化及沟渠建设等</t>
  </si>
  <si>
    <t>洪财农指〔2024〕107号84万元、洪财农指〔2024〕129号10万元</t>
  </si>
  <si>
    <t>中央84万元、市级10万元</t>
  </si>
  <si>
    <t>通过在省“十三五”脱贫村湖陂村池塘护坡改造、机耕道硬化及沟渠建设等，项目工程完成及时率能达到100%，项目建成后验收合格率能达到100%，设计使用年限能达到20年，预期能带动脱贫人口大于等于50人，脱贫户满意度能达到95%以上。</t>
  </si>
  <si>
    <t>改善农户日常生产生活条件、村居环境、农田使用状况和脱贫人口生产生活条件，为原先荒废农田提供便利耕种条件，预期受益人口湖陂村村民约1000人，脱贫人口17人。</t>
  </si>
  <si>
    <t>塔城乡塔城村</t>
  </si>
  <si>
    <r>
      <t>2025</t>
    </r>
    <r>
      <rPr>
        <sz val="9"/>
        <color rgb="FF000000"/>
        <rFont val="宋体"/>
        <charset val="134"/>
      </rPr>
      <t>年塔城乡塔城村沟渠改造项目</t>
    </r>
  </si>
  <si>
    <r>
      <t>沟渠改造修建护坡长约</t>
    </r>
    <r>
      <rPr>
        <sz val="9"/>
        <color rgb="FF000000"/>
        <rFont val="Times New Roman"/>
        <charset val="134"/>
      </rPr>
      <t>700</t>
    </r>
    <r>
      <rPr>
        <sz val="9"/>
        <color rgb="FF000000"/>
        <rFont val="宋体"/>
        <charset val="134"/>
      </rPr>
      <t>米等</t>
    </r>
  </si>
  <si>
    <r>
      <t>2025</t>
    </r>
    <r>
      <rPr>
        <sz val="9"/>
        <color rgb="FF000000"/>
        <rFont val="宋体"/>
        <charset val="134"/>
      </rPr>
      <t>年塔城村村庄亮灯工程</t>
    </r>
  </si>
  <si>
    <r>
      <t>采购路灯一批约</t>
    </r>
    <r>
      <rPr>
        <sz val="9"/>
        <color rgb="FF000000"/>
        <rFont val="Times New Roman"/>
        <charset val="134"/>
      </rPr>
      <t>150</t>
    </r>
    <r>
      <rPr>
        <sz val="9"/>
        <color rgb="FF000000"/>
        <rFont val="宋体"/>
        <charset val="134"/>
      </rPr>
      <t>盏等</t>
    </r>
  </si>
  <si>
    <t>塔城乡青岚村</t>
  </si>
  <si>
    <r>
      <t>2025</t>
    </r>
    <r>
      <rPr>
        <sz val="9"/>
        <color rgb="FF000000"/>
        <rFont val="宋体"/>
        <charset val="134"/>
      </rPr>
      <t>年青岚村村庄亮灯工程</t>
    </r>
  </si>
  <si>
    <t>洪财农指〔2025〕1号17.5万元，县级3.5万元</t>
  </si>
  <si>
    <t>市级17.5万元、县级3.5万元</t>
  </si>
  <si>
    <t>泾口乡东岗村</t>
  </si>
  <si>
    <t>泾口乡东岗村联新公路路灯安装工程</t>
  </si>
  <si>
    <r>
      <t>安装太阳能路灯</t>
    </r>
    <r>
      <rPr>
        <sz val="9"/>
        <color rgb="FF000000"/>
        <rFont val="Times New Roman"/>
        <charset val="134"/>
      </rPr>
      <t>400</t>
    </r>
    <r>
      <rPr>
        <sz val="9"/>
        <color rgb="FF000000"/>
        <rFont val="宋体"/>
        <charset val="134"/>
      </rPr>
      <t>盏等</t>
    </r>
  </si>
  <si>
    <t>洪财农指〔2024〕107号46万元、洪财农指〔2024〕129号10万元</t>
  </si>
  <si>
    <t>中央46万元、市级10万元</t>
  </si>
  <si>
    <t>南新乡周坊村新户型周边道路改造工程项目</t>
  </si>
  <si>
    <r>
      <t>硬化以下道路：东南主道路长约</t>
    </r>
    <r>
      <rPr>
        <sz val="9"/>
        <color rgb="FF000000"/>
        <rFont val="Times New Roman"/>
        <charset val="134"/>
      </rPr>
      <t>360</t>
    </r>
    <r>
      <rPr>
        <sz val="9"/>
        <color rgb="FF000000"/>
        <rFont val="宋体"/>
        <charset val="134"/>
      </rPr>
      <t>米，宽约</t>
    </r>
    <r>
      <rPr>
        <sz val="9"/>
        <color rgb="FF000000"/>
        <rFont val="Times New Roman"/>
        <charset val="134"/>
      </rPr>
      <t>3</t>
    </r>
    <r>
      <rPr>
        <sz val="9"/>
        <color rgb="FF000000"/>
        <rFont val="宋体"/>
        <charset val="134"/>
      </rPr>
      <t>米，厚约</t>
    </r>
    <r>
      <rPr>
        <sz val="9"/>
        <color rgb="FF000000"/>
        <rFont val="Times New Roman"/>
        <charset val="134"/>
      </rPr>
      <t>0.2</t>
    </r>
    <r>
      <rPr>
        <sz val="9"/>
        <color rgb="FF000000"/>
        <rFont val="宋体"/>
        <charset val="134"/>
      </rPr>
      <t>米等；南部向东与南兴路连接段道路长越</t>
    </r>
    <r>
      <rPr>
        <sz val="9"/>
        <color rgb="FF000000"/>
        <rFont val="Times New Roman"/>
        <charset val="134"/>
      </rPr>
      <t>440</t>
    </r>
    <r>
      <rPr>
        <sz val="9"/>
        <color rgb="FF000000"/>
        <rFont val="宋体"/>
        <charset val="134"/>
      </rPr>
      <t>米，宽约</t>
    </r>
    <r>
      <rPr>
        <sz val="9"/>
        <color rgb="FF000000"/>
        <rFont val="Times New Roman"/>
        <charset val="134"/>
      </rPr>
      <t>2.5</t>
    </r>
    <r>
      <rPr>
        <sz val="9"/>
        <color rgb="FF000000"/>
        <rFont val="宋体"/>
        <charset val="134"/>
      </rPr>
      <t>米，厚约</t>
    </r>
    <r>
      <rPr>
        <sz val="9"/>
        <color rgb="FF000000"/>
        <rFont val="Times New Roman"/>
        <charset val="134"/>
      </rPr>
      <t>0.15</t>
    </r>
    <r>
      <rPr>
        <sz val="9"/>
        <color rgb="FF000000"/>
        <rFont val="宋体"/>
        <charset val="134"/>
      </rPr>
      <t>米等；南部向西与市政旁道路连接段长约</t>
    </r>
    <r>
      <rPr>
        <sz val="9"/>
        <color rgb="FF000000"/>
        <rFont val="Times New Roman"/>
        <charset val="134"/>
      </rPr>
      <t>360</t>
    </r>
    <r>
      <rPr>
        <sz val="9"/>
        <color rgb="FF000000"/>
        <rFont val="宋体"/>
        <charset val="134"/>
      </rPr>
      <t>米，宽约</t>
    </r>
    <r>
      <rPr>
        <sz val="9"/>
        <color rgb="FF000000"/>
        <rFont val="Times New Roman"/>
        <charset val="134"/>
      </rPr>
      <t>2.5</t>
    </r>
    <r>
      <rPr>
        <sz val="9"/>
        <color rgb="FF000000"/>
        <rFont val="宋体"/>
        <charset val="134"/>
      </rPr>
      <t>米，厚约</t>
    </r>
    <r>
      <rPr>
        <sz val="9"/>
        <color rgb="FF000000"/>
        <rFont val="Times New Roman"/>
        <charset val="134"/>
      </rPr>
      <t>0.2</t>
    </r>
    <r>
      <rPr>
        <sz val="9"/>
        <color rgb="FF000000"/>
        <rFont val="宋体"/>
        <charset val="134"/>
      </rPr>
      <t>米等；农庄水塘旁道路长约</t>
    </r>
    <r>
      <rPr>
        <sz val="9"/>
        <color rgb="FF000000"/>
        <rFont val="Times New Roman"/>
        <charset val="134"/>
      </rPr>
      <t>440</t>
    </r>
    <r>
      <rPr>
        <sz val="9"/>
        <color rgb="FF000000"/>
        <rFont val="宋体"/>
        <charset val="134"/>
      </rPr>
      <t>米，宽约</t>
    </r>
    <r>
      <rPr>
        <sz val="9"/>
        <color rgb="FF000000"/>
        <rFont val="Times New Roman"/>
        <charset val="134"/>
      </rPr>
      <t>2.5</t>
    </r>
    <r>
      <rPr>
        <sz val="9"/>
        <color rgb="FF000000"/>
        <rFont val="宋体"/>
        <charset val="134"/>
      </rPr>
      <t>米，厚约</t>
    </r>
    <r>
      <rPr>
        <sz val="9"/>
        <color rgb="FF000000"/>
        <rFont val="Times New Roman"/>
        <charset val="134"/>
      </rPr>
      <t>0.2</t>
    </r>
    <r>
      <rPr>
        <sz val="9"/>
        <color rgb="FF000000"/>
        <rFont val="宋体"/>
        <charset val="134"/>
      </rPr>
      <t>米等。</t>
    </r>
  </si>
  <si>
    <t>通过在“十四五”省定贫困村团结村，新建道路硬化长约1600米，宽约2.5-3.0米不等，厚约0.15-0.2米不等；项目工程完成及时率能达到100%，项目建成后验收合格率能达到100%，道路设计使用年限能达到10年，预期能带动脱贫人口大于或等于5人，脱贫户满意度能达到95%以上。</t>
  </si>
  <si>
    <t>改善“十四五”省定贫困村周坊村道路基础设施条件，完善路网建设，降低农户出行及运输成本，促进农村增产增收，受益脱贫人口5人，直接受益人口约300人，不断提升农村幸福生活满意度。</t>
  </si>
  <si>
    <t>泾口乡东湖村</t>
  </si>
  <si>
    <t>东湖村、北山村联村壮大村集体经济项目变压器安装工程</t>
  </si>
  <si>
    <t>安装500千瓦的变压器一台等</t>
  </si>
  <si>
    <t>南财农〔2025〕54号</t>
  </si>
  <si>
    <t>5.10</t>
  </si>
  <si>
    <t>通过财政衔接推进乡村振兴项目资金，在东湖村新建厂房一栋，用于农业生产服务，壮大村集体经济，项目完成及时率能达到100%，项目验收合格率能达到100%，设计使用年限能达到10年，成本控制率345万元（含）以内，预期壮大村集体经济收入12-15万元。</t>
  </si>
  <si>
    <t>壮大村集体经济收益、预期为村集体经济带来约12-15万元收益，预期带动2到3名脱贫对象就业务工，每年约增加务工收入1万元。</t>
  </si>
  <si>
    <t>泾口乡东方村</t>
  </si>
  <si>
    <t>泾口乡东方村邹家道路硬化工程</t>
  </si>
  <si>
    <t>道路硬化长约265米、宽5米,C20挡土墙长约81米等</t>
  </si>
  <si>
    <t>塘南镇西河村</t>
  </si>
  <si>
    <t>西河村一组农业生产沟渠红石护坡项目</t>
  </si>
  <si>
    <t>西河村农业生产沟渠红石护坡长约850米等。</t>
  </si>
  <si>
    <t>洪财农指〔2024〕107号153万元</t>
  </si>
  <si>
    <t>中央</t>
  </si>
  <si>
    <t>通过在“十三五”省定脱贫村西河村一组农业生产沟渠红石护坡长约850米，等。项目工程完成及时率能达到100%，项目建成后验收合格率能达到100%，预期能带动脱贫人口大于等于26人，脱贫户满意度能达到95%以上。</t>
  </si>
  <si>
    <t>主要改善“十三五”定点帮扶村西河村村居环境和改善西河村农业生产灌溉，脱贫人口生产生活条件，预期受益人口西河村村民约1983人，脱贫人口26人，不断提升农村幸福生活满意度。</t>
  </si>
  <si>
    <t>富盛村肖家洲后水沟护坡工程</t>
  </si>
  <si>
    <t>富盛村肖家洲后水沟护坡建设长约892米等</t>
  </si>
  <si>
    <t>通过在“十四五”省定重点帮扶村富盛村新建硬化富盛村肖家洲后水沟护坡长约892米等，项目工程完成及时率能达到100%，项目建成后验收合格率能达到100%，道路设计使用年限能达到10年，预期能带动脱贫人口大于等于56人，受益脱贫人口满意度能达到95%以上。</t>
  </si>
  <si>
    <t>改善农户日常生产生活条件、农田水利条件和脱贫人口生产生活条件，预期受益人口富盛村村民约806人，脱贫人口56人。</t>
  </si>
  <si>
    <t>田万村二组沟渠护坡工程</t>
  </si>
  <si>
    <t>田万村二组新建沟渠护坡长约803米等</t>
  </si>
  <si>
    <t>通过在“十四五”省定重点帮扶村田万村二组沟渠护坡长约803米等；项目工程完成及时率能达到100%，项目建成后验收合格率能达到100%，沟渠设计使用年限能达到10年，预期能带动脱贫人口大于等于10人，受益脱贫人口满意度能达到95%以上。</t>
  </si>
  <si>
    <t>改善田万村二组农业生产条件，方便田万村二组村民农田灌溉。完善农村沟渠建设，改善农村整体生产状况，促进农村经济发展和生产需要，预期直接受益人口约520人，预期能带动脱贫人口大于等于10人。</t>
  </si>
  <si>
    <t>黄马乡白城村</t>
  </si>
  <si>
    <t>黄马乡白城村东牌头上石桥改建项目</t>
  </si>
  <si>
    <t>改建桥长约6米，宽约4米；桥面两端硬化长度约40米，宽约3米等</t>
  </si>
  <si>
    <t>罗渡村太阳能路灯安装工程</t>
  </si>
  <si>
    <t>罗渡村14个自然村，新增太阳能路灯约100盏等</t>
  </si>
  <si>
    <t>冯家村朱坊组庵下塘护坡工程</t>
  </si>
  <si>
    <t>护坡长约260m，高约4m，宽平均0.75m。</t>
  </si>
  <si>
    <t>南新乡九联村洲美自然村渠道护坡工程项目</t>
  </si>
  <si>
    <t>洲美自然村渠道护坡长约150米。</t>
  </si>
  <si>
    <t>洪财农指〔2024〕129号0.34万元、县级专项7.16万元</t>
  </si>
  <si>
    <t>市级0.34万元、县级7.16万元</t>
  </si>
  <si>
    <t>在“十三五”省定贫困村九联村洲美自然村修建渠道护坡长220米，改善九联村农业生产基础设施条件，项目工程完成及时率能达到100%，建设后验收合格率能达到100%，道路设计使用年限能达10年，预期直接受益人口约850人，受益脱贫户1户2人，脱贫人口满意度能达95%以上。</t>
  </si>
  <si>
    <t>改善“十三五”省定贫困村九联村农业生产基础设施条件，完善农业灌溉网络，降低农业生产成本和抗旱能力，促进农村增产增收，受益脱贫人口2人，直接受益人口约850人，不断提升农村幸福生活满意度。</t>
  </si>
  <si>
    <t>楞上村农田灌溉线路改造工程</t>
  </si>
  <si>
    <t>在全村范围内进行农田灌溉线路改造约6500米，线缆长度约19500米等。</t>
  </si>
  <si>
    <t>广福镇木山村朱家垅至上头沟道路硬化工程</t>
  </si>
  <si>
    <t>新建道路硬化长约350米，宽约3米等。</t>
  </si>
  <si>
    <t>广福镇北头村</t>
  </si>
  <si>
    <t>广福镇北头村黄岗西边村道硬化工程</t>
  </si>
  <si>
    <t>新建道路硬化长约200米，宽约4米等。</t>
  </si>
  <si>
    <t>洪财农指〔2024〕129号10万元、县级专项12万元</t>
  </si>
  <si>
    <t>市级10万元、县级12万元</t>
  </si>
  <si>
    <t>新建道路硬化，道路长度约为200米，项目工程完成及时率能达到100%，项目建成后验收合格率能达到100%，道路设计使用年限达到10年，预期受益脱贫人口大于或等于10人，脱贫户满意度达到95%以上。</t>
  </si>
  <si>
    <t>主要改善“十三五”市级脱贫村的生产生活条件，方便北头黄岗组的村民出行。完善农村道路网建设，改善农村道路状况，促进农村经济发展和方便村民日常出行，受益人口400人，其中受益脱贫人口大于或等于10人。</t>
  </si>
  <si>
    <t>三江镇岗坊村菱上村小组沟渠护坡维修项目</t>
  </si>
  <si>
    <t>在岗坊村菱上村小组维修沟渠护坡约60m等</t>
  </si>
  <si>
    <t>通过在“十四五”省级重点村岗坊村菱上村小组维修沟渠护坡约60m，项目工程完成及时率能达到100%，项目建成后验收合格率能达到100%，项目设计使用年限能达到10年，预期受益脱贫人口16人，脱贫户满意度能达到95%。</t>
  </si>
  <si>
    <t>改善农村灌溉用水状况，改善脱贫户生产生活条件，预期受益脱贫人口16人。</t>
  </si>
  <si>
    <t>三江镇汗塘村</t>
  </si>
  <si>
    <t>汗塘村新居小组至前坪村小组排水渠拆除重建项目</t>
  </si>
  <si>
    <t>对新居小组至前坪村小组灌溉水渠进行拆除重建，水渠长约685米等</t>
  </si>
  <si>
    <t>洪财农指〔2024〕129号10万元、县级专项90万元</t>
  </si>
  <si>
    <t>市级10万元、县级90万元</t>
  </si>
  <si>
    <t>2025年塔城乡青岚村产业基础设施项目</t>
  </si>
  <si>
    <t>青岚村乡村振兴产业厂房四周道路硬化、内部生产用电线路安装等</t>
  </si>
  <si>
    <t>县级专项41.296287万元、24年项目结余收回资金3.703713万元</t>
  </si>
  <si>
    <t>南财农〔2025〕65号</t>
  </si>
  <si>
    <t>通过在“十四五”市级重点帮扶村青岚村建设产业基础设施项目，用于青岚村产业类项目发展需要。项目工程完成及时率能达到100%，项目建成后验收合格率能达到100%。项目工程完成及时率能达到100%，项目建成后验收合格率能达到100%，受益脱贫人口45户97人，预期受益人口约500人，脱贫户满意度能达到95%以上,群众满意度能达到95%以上。</t>
  </si>
  <si>
    <t>将有效提升产业项目加工生产和存储能力以确保乡村振兴产业项目按期投产，受益脱贫户45户97人，监测对象1户3人。为就近务工群众创造有利条件，提高家庭经济收入，方便当地农民就近就业</t>
  </si>
  <si>
    <t>向塘镇棠墅村</t>
  </si>
  <si>
    <t>棠墅村2025年度太阳能路灯安装项目</t>
  </si>
  <si>
    <t>安装路灯约210盏等</t>
  </si>
  <si>
    <t>通过在棠墅村安装太阳能路灯210盏等，项目工程完成及时率能达到100%，项目建成后验收合格率能达到100%，预期受益建档立卡脱贫人口数31人，受益脱贫人口满意度能达到95%以上。</t>
  </si>
  <si>
    <t>改善棠墅村村民、脱贫户生产生活条件，方便村民农业生产。完善农村农业生产，预期直接受益人口约1200人，预期能带动脱贫人口大于等于31人。</t>
  </si>
  <si>
    <t>泾口乡东岗村老上岸机耕路硬化工程</t>
  </si>
  <si>
    <t>道路硬化长约1200米、宽3.5米等</t>
  </si>
  <si>
    <t>洪财农指〔2024〕107号94万元</t>
  </si>
  <si>
    <t>泾口乡大浦村</t>
  </si>
  <si>
    <t>泾口乡大浦邓家中心道路硬化工程</t>
  </si>
  <si>
    <t>道路硬化长约1000米、宽约5米等</t>
  </si>
  <si>
    <t>24年项目结余收回资金</t>
  </si>
  <si>
    <t>泾口乡东方村熊家沟渠衬砌工程</t>
  </si>
  <si>
    <t>沟渠衬砌长960米、宽1.6米高1.2米等</t>
  </si>
  <si>
    <t>蒋巷镇立新村</t>
  </si>
  <si>
    <t>2025年立新村水塘护坡项目</t>
  </si>
  <si>
    <t>修建护坡750米等</t>
  </si>
  <si>
    <t>洪财农指〔2024〕107号92万元</t>
  </si>
  <si>
    <t>蒋巷镇三洞村</t>
  </si>
  <si>
    <t>2025年三洞村南池子机耕道硬化项目一期</t>
  </si>
  <si>
    <t>道路长度约1100米等</t>
  </si>
  <si>
    <t>洪财农指〔2024〕107号51万元、洪财农指〔2024〕90号27万元、县级专项2万元</t>
  </si>
  <si>
    <t>中央51万元、省级27万元、县级2万元</t>
  </si>
  <si>
    <t>通过在“十三五”脱贫村蒋巷镇三洞村改建硬化道路长约1100米，项目工程完成及时率能达到100%，项目建成后验收合格率能达到100%，道路设计使用年限能达到10年，预期受益人口2800人，受益脱贫及监测人口141人，脱贫户满意度能达到95%以上。</t>
  </si>
  <si>
    <t>改善农户及脱贫监测人口日常生产生活条件、村居环境、农村道路状况和脱贫人口生产生活条件，预期受益人口2800人，受益脱贫及监测人口141人</t>
  </si>
  <si>
    <t>银三角春溪村</t>
  </si>
  <si>
    <t>银三角春溪村沟渠机耕道改建工程项目</t>
  </si>
  <si>
    <t>沟渠改建长约450米，高1-1.5米，宽1.2-1.5米，机耕道改建长约280米、宽4米等</t>
  </si>
  <si>
    <t>武阳镇郭上村</t>
  </si>
  <si>
    <t>产业发展类</t>
  </si>
  <si>
    <t>郭上村朱坊村楞上村联村水稻种业产业链延伸工程</t>
  </si>
  <si>
    <t>稻谷烘干设备以及配套设施等</t>
  </si>
  <si>
    <t>洪财农指〔2024〕129号10万元、县级专项310万元</t>
  </si>
  <si>
    <t>市级10万元、县级310万元</t>
  </si>
  <si>
    <t>幽兰镇黄坊村</t>
  </si>
  <si>
    <t>幽兰镇黄坊村产业帮扶项目</t>
  </si>
  <si>
    <r>
      <t>新建</t>
    </r>
    <r>
      <rPr>
        <sz val="9"/>
        <color rgb="FF000000"/>
        <rFont val="Times New Roman"/>
        <charset val="134"/>
      </rPr>
      <t>1</t>
    </r>
    <r>
      <rPr>
        <sz val="9"/>
        <color rgb="FF000000"/>
        <rFont val="宋体"/>
        <charset val="134"/>
      </rPr>
      <t>栋产业帮扶厂房及相关配套设施等</t>
    </r>
  </si>
  <si>
    <t>幽兰镇渡头村</t>
  </si>
  <si>
    <t>幽兰镇联村（渡头、罗舍、南山）产业帮扶项目</t>
  </si>
  <si>
    <t>洪财农指〔2024〕107号330万元、洪财农指〔2024〕129号20万元</t>
  </si>
  <si>
    <t>中央330万元、市级20万元</t>
  </si>
  <si>
    <t>塘南镇篁山村</t>
  </si>
  <si>
    <t>塘南镇西河村、篁山村联村发展新型农村集体经济项目</t>
  </si>
  <si>
    <r>
      <t>新建钢结构厂房约</t>
    </r>
    <r>
      <rPr>
        <sz val="9"/>
        <rFont val="Times New Roman"/>
        <charset val="134"/>
      </rPr>
      <t>2400</t>
    </r>
    <r>
      <rPr>
        <sz val="9"/>
        <rFont val="宋体"/>
        <charset val="134"/>
      </rPr>
      <t>㎡等</t>
    </r>
  </si>
  <si>
    <t>洪财农指〔2024〕107号227万元、洪财农指〔2024〕90号9万元、洪财农指〔2025〕1号4.5万元、县级专项59.5万元</t>
  </si>
  <si>
    <t>中央227万元、省级9万元、市级4.5万元、县级59.5万元</t>
  </si>
  <si>
    <t>塘南镇西河村、西联村</t>
  </si>
  <si>
    <t>西河村、西联村发展新型农村集体经济项目</t>
  </si>
  <si>
    <t>洪财农指〔2024〕107号147万元、洪财农指〔2024〕90号9万元、洪财农指〔2024〕129号10万元、洪财农指〔2025〕1号4.5万元、县级专项129.5万元</t>
  </si>
  <si>
    <t>中央147万元、省级9万元、市级14.5万元、县级129.5万元</t>
  </si>
  <si>
    <t>冈上镇合山村</t>
  </si>
  <si>
    <t>合山村产业帮扶基地大棚建设项目</t>
  </si>
  <si>
    <r>
      <t>产业帮扶基地大棚建设单体大棚</t>
    </r>
    <r>
      <rPr>
        <sz val="9"/>
        <color rgb="FF000000"/>
        <rFont val="Times New Roman"/>
        <charset val="134"/>
      </rPr>
      <t>80</t>
    </r>
    <r>
      <rPr>
        <sz val="9"/>
        <color rgb="FF000000"/>
        <rFont val="宋体"/>
        <charset val="134"/>
      </rPr>
      <t>个（每个约</t>
    </r>
    <r>
      <rPr>
        <sz val="9"/>
        <color rgb="FF000000"/>
        <rFont val="Times New Roman"/>
        <charset val="134"/>
      </rPr>
      <t>320</t>
    </r>
    <r>
      <rPr>
        <sz val="9"/>
        <color rgb="FF000000"/>
        <rFont val="宋体"/>
        <charset val="134"/>
      </rPr>
      <t>平方米）等</t>
    </r>
  </si>
  <si>
    <t>洪财农指〔2024〕129号10万元、洪财农指〔2025〕1号56.5万元、县级专项22.5万元</t>
  </si>
  <si>
    <t>市级66.5万元、县级22.5万元</t>
  </si>
  <si>
    <t>黄马乡徐家村</t>
  </si>
  <si>
    <t>黄马乡徐家村、白城村、岭前村联村产业发展项目</t>
  </si>
  <si>
    <t>新建一栋产业帮扶厂房及附属配套设施等</t>
  </si>
  <si>
    <t>洪财农指〔2024〕107号44万元、洪财农指〔2024〕90号157万元、洪财农指〔2024〕129号10万元、洪财农指〔2025〕1号139万元</t>
  </si>
  <si>
    <t>中央44万元、省级157万元、市级149万元</t>
  </si>
  <si>
    <t>黄马乡丰林村</t>
  </si>
  <si>
    <t>黄马乡丰林村发展新型农村集体经济项目</t>
  </si>
  <si>
    <r>
      <t>购买自动化墨水灌装机</t>
    </r>
    <r>
      <rPr>
        <sz val="9"/>
        <color rgb="FF000000"/>
        <rFont val="Times New Roman"/>
        <charset val="134"/>
      </rPr>
      <t>1</t>
    </r>
    <r>
      <rPr>
        <sz val="9"/>
        <color rgb="FF000000"/>
        <rFont val="宋体"/>
        <charset val="134"/>
      </rPr>
      <t>套、</t>
    </r>
    <r>
      <rPr>
        <sz val="9"/>
        <color rgb="FF000000"/>
        <rFont val="Times New Roman"/>
        <charset val="134"/>
      </rPr>
      <t>pe</t>
    </r>
    <r>
      <rPr>
        <sz val="9"/>
        <color rgb="FF000000"/>
        <rFont val="宋体"/>
        <charset val="134"/>
      </rPr>
      <t>包装袋生产设备</t>
    </r>
    <r>
      <rPr>
        <sz val="9"/>
        <color rgb="FF000000"/>
        <rFont val="Times New Roman"/>
        <charset val="134"/>
      </rPr>
      <t>1</t>
    </r>
    <r>
      <rPr>
        <sz val="9"/>
        <color rgb="FF000000"/>
        <rFont val="宋体"/>
        <charset val="134"/>
      </rPr>
      <t>套等</t>
    </r>
  </si>
  <si>
    <t>广福镇宋洲村</t>
  </si>
  <si>
    <t>广福镇宋洲村发展新型农村集体经济项目</t>
  </si>
  <si>
    <r>
      <t>新建一栋产业帮扶厂房，结构为一层框架式，建筑面积约为</t>
    </r>
    <r>
      <rPr>
        <sz val="9"/>
        <color rgb="FF000000"/>
        <rFont val="Times New Roman"/>
        <charset val="134"/>
      </rPr>
      <t>500</t>
    </r>
    <r>
      <rPr>
        <sz val="9"/>
        <color rgb="FF000000"/>
        <rFont val="宋体"/>
        <charset val="134"/>
      </rPr>
      <t>平米等。</t>
    </r>
  </si>
  <si>
    <t>洪财农指〔2024〕107号62万元、洪财农指〔2024〕90号9万元、洪财农指〔2025〕1号4.5万元、县级专项4.5万元</t>
  </si>
  <si>
    <t>中央62万元、省级9万元、市级4.5万元、县级4.5万元</t>
  </si>
  <si>
    <t>向塘镇高田村</t>
  </si>
  <si>
    <t>向塘镇高田村帮扶产业项目</t>
  </si>
  <si>
    <r>
      <t>钢构厂房约</t>
    </r>
    <r>
      <rPr>
        <sz val="9"/>
        <color rgb="FF000000"/>
        <rFont val="Times New Roman"/>
        <charset val="134"/>
      </rPr>
      <t>1000</t>
    </r>
    <r>
      <rPr>
        <sz val="9"/>
        <color rgb="FF000000"/>
        <rFont val="宋体"/>
        <charset val="134"/>
      </rPr>
      <t>平方米等</t>
    </r>
  </si>
  <si>
    <t>泾口乡大浦、东方联村产业帮扶基地配套设施工程</t>
  </si>
  <si>
    <r>
      <t>安装谷王</t>
    </r>
    <r>
      <rPr>
        <sz val="9"/>
        <color rgb="FF000000"/>
        <rFont val="Times New Roman"/>
        <charset val="134"/>
      </rPr>
      <t>5HXG-22</t>
    </r>
    <r>
      <rPr>
        <sz val="9"/>
        <color rgb="FF000000"/>
        <rFont val="宋体"/>
        <charset val="134"/>
      </rPr>
      <t>烘干机</t>
    </r>
    <r>
      <rPr>
        <sz val="9"/>
        <color rgb="FF000000"/>
        <rFont val="Times New Roman"/>
        <charset val="134"/>
      </rPr>
      <t>9</t>
    </r>
    <r>
      <rPr>
        <sz val="9"/>
        <color rgb="FF000000"/>
        <rFont val="宋体"/>
        <charset val="134"/>
      </rPr>
      <t>台及配套附属设施等</t>
    </r>
  </si>
  <si>
    <t>泾口乡大浦、东方联村产业帮扶辅助设施配套工程</t>
  </si>
  <si>
    <t>安装烘干辅助全套设施壹套等</t>
  </si>
  <si>
    <t>蒋巷镇柏岗山村</t>
  </si>
  <si>
    <r>
      <t>2025</t>
    </r>
    <r>
      <rPr>
        <sz val="9"/>
        <color rgb="FF000000"/>
        <rFont val="宋体"/>
        <charset val="134"/>
      </rPr>
      <t>年蒋巷镇联村（柏岗山村、立新村、三洞村、白岸村）产业项目</t>
    </r>
  </si>
  <si>
    <t>建设一栋钢结构厂房及附属配套设施等</t>
  </si>
  <si>
    <t>洪财农指〔2024〕107号130万元、洪财农指〔2024〕129号20万元、县级专项150万元</t>
  </si>
  <si>
    <t>中央130万元、市级20万元、县级150万元</t>
  </si>
  <si>
    <t>蒋巷镇叶楼村</t>
  </si>
  <si>
    <r>
      <t>2025</t>
    </r>
    <r>
      <rPr>
        <sz val="9"/>
        <color rgb="FF000000"/>
        <rFont val="宋体"/>
        <charset val="134"/>
      </rPr>
      <t>年叶楼村乡村振兴产业项目</t>
    </r>
  </si>
  <si>
    <t>东湖村、北山村联村壮大村集体经济项目</t>
  </si>
  <si>
    <t>新建面积约1100平方米厂房一栋及芡实加工配套机械设施等</t>
  </si>
  <si>
    <t>洪财农指〔2024〕107号100万元、洪财农指〔2024〕90号19万元、赣财农指〔2025〕10号152万元、洪财农指〔2025〕1号9万元、县级专项30万元</t>
  </si>
  <si>
    <t>中央252万元、省级19万元、市级9万元、县级30万元</t>
  </si>
  <si>
    <t>幽兰镇流芳村</t>
  </si>
  <si>
    <t>幽兰镇联村（流芳村、涂村村、马游村）产业帮扶项目</t>
  </si>
  <si>
    <t>新建1栋产业帮扶厂房及相关配套设施等</t>
  </si>
  <si>
    <t>洪财农指〔2024〕107号150万元、洪财农指〔2024〕90号120万元、洪财农指〔2025〕1号13.5万元、县级专项16.5万元</t>
  </si>
  <si>
    <t>中央150万元、省级120万元、市级13.5万元、县级16.5万元</t>
  </si>
  <si>
    <t>通过在流芳村新建1栋产业帮扶厂房（约1800平）及相关配套设施，项目工程完成及时率能达到100%，项目建成后验收合格率能达到100%，预期能带动脱贫及监测人口24人，带动农户务工30人，增加村集体经济收入约11万元，脱贫户满意度能达到95%以上。</t>
  </si>
  <si>
    <t>带动农户务工增收约30人，受益脱贫户约24人，增加村集体收益约11万元。</t>
  </si>
  <si>
    <t>合计：</t>
  </si>
  <si>
    <t>乡（镇）</t>
  </si>
  <si>
    <t>村</t>
  </si>
  <si>
    <t>是否省市“十三五”脱贫村</t>
  </si>
  <si>
    <t>是否省市县“十四五”重点帮扶村</t>
  </si>
  <si>
    <t>建设内容和规模</t>
  </si>
  <si>
    <t>实施地点</t>
  </si>
  <si>
    <t>实施期限</t>
  </si>
  <si>
    <t>责任单位</t>
  </si>
  <si>
    <t>投资概算（万元）</t>
  </si>
  <si>
    <t>资金来源（万元）</t>
  </si>
  <si>
    <t>受益对象</t>
  </si>
  <si>
    <t>预期绩效目标</t>
  </si>
  <si>
    <t>绩效指标</t>
  </si>
  <si>
    <t>利益联结机制</t>
  </si>
  <si>
    <t>蒋巷镇</t>
  </si>
  <si>
    <t>三洞村</t>
  </si>
  <si>
    <t>是</t>
  </si>
  <si>
    <t>否</t>
  </si>
  <si>
    <t>2025年三洞村南池子耕道硬化项目</t>
  </si>
  <si>
    <t>道路长度约2100米等</t>
  </si>
  <si>
    <t>2025年</t>
  </si>
  <si>
    <t>蒋巷镇人民政府</t>
  </si>
  <si>
    <t>各级财政资金150万；自筹15万</t>
  </si>
  <si>
    <t>通过在“十三五”脱贫村蒋巷镇三洞村改建硬化道路长约2100米，项目工程完成及时率能达到100%，项目建成后验收合格率能达到100%，道路设计使用年限能达到10年，预期受益人口2800人，受益脱贫及监测人口141人，脱贫户满意度能达到95%以上。</t>
  </si>
  <si>
    <t>1.产出指标-数量指标-新增重点村硬化路里程：≥2.1公里
2.产出指标-质量指标-项目（工程）验收合格率：100%
3.产出指标-时效指标-项目（工程）完成及时率：100%
4.效益指标-社会效益指标-受益建档立卡脱贫人口数：≥141人
5.效益指标-可持续影响指标-工程设计使用年限：≥10年
6.满意度指标-服务对象满意度指标-受益脱贫人口满意度：≥95%</t>
  </si>
  <si>
    <t>立新村</t>
  </si>
  <si>
    <t>2025年立新村庄店片区机耕道硬化项目</t>
  </si>
  <si>
    <t>硬化道路长度约1600米等</t>
  </si>
  <si>
    <t>各级财政资金80万；自筹4万</t>
  </si>
  <si>
    <t>通过在“十三五”脱贫村蒋巷镇立新村改建硬化道路长约1600米，项目工程完成及时率能达到100%，项目建成后验收合格率能达到100%，道路设计使用年限能达到10年，预期受益人口840人，受益脱贫及监测人口69人。，脱贫户满意度能达到95%以上。</t>
  </si>
  <si>
    <t>1.产出指标-数量指标-新增重点村硬化路里程：≥1.6公里
2.产出指标-质量指标-项目（工程）验收合格率：100%
3.产出指标-时效指标-项目（工程）完成及时率：100%
4.效益指标-社会效益指标-受益建档立卡脱贫人口数：≥69人
5.效益指标-可持续影响指标-工程设计使用年限：≥10年
6.满意度指标-服务对象满意度指标-受益脱贫人口满意度：≥95%</t>
  </si>
  <si>
    <t>改善农户及脱贫监测人口，日常生产生活条件、村居环境、农村道路状况和脱贫人口生产生活条件，预期受益人口840人，受益脱贫及监测人口69人。</t>
  </si>
  <si>
    <t>修建护坡600米等</t>
  </si>
  <si>
    <t>各级财政资金100万；自筹10万</t>
  </si>
  <si>
    <t>通过在“十三五”脱贫村蒋巷镇立新村修建护坡600米，项目工程完成及时率能达到100%，项目建成后验收合格率能达到100%，道路设计使用年限能达到10年，预期受益人口840人，受益脱贫及监测人口69人。脱贫户满意度能达到95%以上。</t>
  </si>
  <si>
    <t>1.产出指标-数量指标-新增重点村硬化路里程：≥0.6公里
2.产出指标-质量指标-项目（工程）验收合格率：100%
3.产出指标-时效指标-项目（工程）完成及时率：100%
4.效益指标-社会效益指标-受益建档立卡脱贫人口数：≥69人
5.效益指标-可持续影响指标-工程设计使用年限：≥10年
6.满意度指标-服务对象满意度指标-受益脱贫人口满意度：≥95%</t>
  </si>
  <si>
    <t>柏岗山村</t>
  </si>
  <si>
    <t>2025年蒋巷镇联村（柏岗山村、立新村、三洞村、白岸村）产业项目</t>
  </si>
  <si>
    <t>产业类</t>
  </si>
  <si>
    <t>各级财政资金300万；自筹30万</t>
  </si>
  <si>
    <t>柏岗山村、立新村、三洞村、白岸村</t>
  </si>
  <si>
    <t>通过在蒋巷镇柏岗山村建设一栋钢结构厂房及附属配套设施，项目工程完成及时率能达到100%，项目建成后验收合格率能达到100%，预期能带动脱贫及监测户34户64人，预计每户年均增加约600元左右，增加村集体经济收入约15万元，带动脱贫户就业6人，人均年增加收入约2000元，脱贫户满意度能达到95%以上。</t>
  </si>
  <si>
    <t>1.产出指标-数量指标-建设钢结构厂房（工程）建成：1栋
2.产出指标-质量指标-项目（工程）验收合格率：100%
3.产出指标-时效指标-项目（工程）完成及时率：100%
4.效益指标-经济效益指标-产业带动村集体增收：≥15万
5.效益指标-社会效益指标-受益建档立卡脱贫人口数：≥64人
7.效益指标-社会效益指标-带动脱贫就业人数：≥2人
8.满意度指标-服务对象满意度指标-受益脱贫人口满意度：≥95%</t>
  </si>
  <si>
    <t>预期每年可增加柏岗山村财政收入约15万元，将拿出部分资金用于给关联的脱贫及监测人口分红，预计每户年均增加约600元左右，带动脱贫户就业2人，人均年增加收入约2000元，其余部分用于项目维护管理和乡村振兴建设等公益性事业。</t>
  </si>
  <si>
    <t>叶楼村</t>
  </si>
  <si>
    <t>2025年叶楼村乡村振兴产业项目</t>
  </si>
  <si>
    <t>通过在蒋巷镇叶楼村建设一栋钢结构厂房及附属配套设施，项目工程完成及时率能达到100%，项目建成后验收合格率能达到100%，预期能带动脱贫及监测户36户76人，预计每户年均增加约600元左右，增加村集体经济收入约15万元，带动脱贫户就业2人，人均年增加收入约2000元，脱贫户满意度能达到95%以上。</t>
  </si>
  <si>
    <t>1.产出指标-数量指标-建设钢结构厂房（工程）建成：1栋
2.产出指标-质量指标-项目（工程）验收合格率：100%
3.产出指标-时效指标-项目（工程）完成及时率：100%
4.效益指标-经济效益指标-产业带动村集体增收：≥15万
5.效益指标-社会效益指标-受益建档立卡脱贫人口数：≥76人
7.效益指标-社会效益指标-带动脱贫就业人数：≥2人
8.满意度指标-服务对象满意度指标-受益脱贫人口满意度：≥95%</t>
  </si>
  <si>
    <t>预期每年可增加叶楼村财政收入约15万元，将拿出部分资金用于给关联的脱贫及监测人口分红，预计每户年均增加约600元左右，带动脱贫户就业2人，人均年增加收入约2000元，其余部分用于项目维护管理和乡村振兴建设等公益性事业。</t>
  </si>
  <si>
    <t>玉丰村</t>
  </si>
  <si>
    <t>2025年玉丰村乡村振兴产业项目</t>
  </si>
  <si>
    <t>改建乡村产业农场附属配套设施等</t>
  </si>
  <si>
    <t>各级财政资金120万；自筹12万</t>
  </si>
  <si>
    <t>通过在蒋巷镇玉丰村改建乡村产业农场附属配套设施，项目工程完成及时率能达到100%，项目建成后验收合格率能达到100%，预期能带动脱贫及监测户10户22人，预计每户年均增加约800元左右，带动脱贫户就业2人，人均年增加收入约2000元，增加村集体经济收入约6.5万元，脱贫户满意度能达到95%。</t>
  </si>
  <si>
    <t>1.产出指标-数量指标-改建主体设施用房（工程）建成：1栋
2.产出指标-质量指标-项目（工程）验收合格率：100%
3.产出指标-时效指标-项目（工程）完成及时率：100%
4.效益指标-经济效益指标-产业带动村集体增收：≥6.5万
5.效益指标-社会效益指标-受益建档立卡脱贫人口数：≥22人
7.效益指标-社会效益指标-带动脱贫就业人数：≥2人
8.满意度指标-服务对象满意度指标-受益脱贫人口满意度：≥95%</t>
  </si>
  <si>
    <t>预期每年可增加叶楼村财政收入约6.5万元，将拿出部分资金用于给关联的脱贫及监测人口分红，预计每户年均增加约600元左右，带动脱贫户就业2人，人均年增加收入约2000元，其余部分用于项目维护管理和乡村振兴建设等公益性事业。</t>
  </si>
  <si>
    <t>垾上村</t>
  </si>
  <si>
    <t>2025年垾上村乡村振兴产业项目</t>
  </si>
  <si>
    <t>通过在蒋巷镇垾上村建设一栋钢结构厂房及附属配套设施，项目工程完成及时率能达到100%，项目建成后验收合格率能达到100%，预期能带动脱贫及监测户23户46人，预计每户年均增加约600元左右，增加村集体经济收入约15.6万元，带动脱贫户就业2人，人均年增加收入约2000元，脱贫户满意度能达到95%以上。</t>
  </si>
  <si>
    <t>1.产出指标-数量指标-建设钢结构厂房（工程）建成：1栋
2.产出指标-质量指标-项目（工程）验收合格率：100%
3.产出指标-时效指标-项目（工程）完成及时率：100%
4.效益指标-经济效益指标-产业带动村集体增收：≥15.6万
5.效益指标-社会效益指标-受益建档立卡脱贫人口数：≥46人
6.效益指标-社会效益指标-带动脱贫就业人数：≥2人
7.满意度指标-服务对象满意度指标-受益脱贫人口满意度：≥95%</t>
  </si>
  <si>
    <t>预期每年可增加垾上村财政收入约15.6万元，将拿出部分资金用于给关联的脱贫及监测人口分红，预计每户年均增加约600元左右，带动脱贫户就业2人，人均年增加收入约2000元，其余部分用于项目维护管理和乡村振兴建设等公益性事业。</t>
  </si>
  <si>
    <t>蒋巷村</t>
  </si>
  <si>
    <t>2025年蒋巷镇蒋巷村山尾村胜利村垾上村发展新型农村集体经济项目</t>
  </si>
  <si>
    <t>建设一栋框架结构厂房及附属配套设施等</t>
  </si>
  <si>
    <t>各级财政资金330万；自筹33万</t>
  </si>
  <si>
    <t>蒋巷村、山尾村、胜利村、垾上村</t>
  </si>
  <si>
    <t>通过在蒋巷镇蒋巷村建设一栋框架结构厂房及附属配套设施，项目工程完成及时率能达到100%，项目建成后验收合格率能达到100%，预期能带动脱贫及监测户22户58人，预计每户年均增加约600元左右，增加村集体经济收入约15万元，带动脱贫户就业2人，人均年增加收入约2000元，脱贫户满意度能达到95%以上。</t>
  </si>
  <si>
    <t>1.产出指标-数量指标-建设框架结构厂房（工程）建成：1栋
2.产出指标-质量指标-项目（工程）验收合格率：100%
3.产出指标-时效指标-项目（工程）完成及时率：100%
4.效益指标-经济效益指标-产业带动村集体增收：≥15万
5.效益指标-社会效益指标-受益建档立卡脱贫人口数：≥58人
7.效益指标-社会效益指标-带动脱贫就业人数：≥2人
8.满意度指标-服务对象满意度指标-受益脱贫人口满意度：≥95%</t>
  </si>
  <si>
    <t>预期每年可增加蒋巷村财政收入约15万元，将拿出部分资金用于给关联的脱贫及监测人口分红，预计每户年均增加约600元左右，带动脱贫户就业2人，人均年增加收入约2000元，其余部分用于项目维护管理和乡村振兴建设等公益性事业。</t>
  </si>
  <si>
    <t>蒋巷镇蒋巷村山尾村胜利村垾上村发展新型农村集体经济项目</t>
  </si>
  <si>
    <t>南新乡</t>
  </si>
  <si>
    <t>九联村</t>
  </si>
  <si>
    <t>堤顶公路至村委会门口道路安装路灯约55盏等，中心公路至千秋堂道路安装路灯约14盏等。</t>
  </si>
  <si>
    <t>南新乡人民政府</t>
  </si>
  <si>
    <t>各级财政衔接资金14万元、自筹1万元。</t>
  </si>
  <si>
    <t>在“十三五”省定贫困村九联村安装路灯约69盏，改善九联村道路基础设施，项目工程完成及时率能达到100%，建设后验收合格率能达到100%，道路设计使用年限能达10年，预期直接受益人口约850人，受益脱贫户1户2人，脱贫人口满意度能达95%以上。</t>
  </si>
  <si>
    <t>1.产出指标-数量指标-安装路灯数：≥69盏
2.产出指标-质量指标-项目（工程）验收合格率：100%
3.产出指标-时效指标-项目（工程）完成及时率：100%
4.效益指标-社会效益指标-受益建档立卡脱贫人口数：≥2人
5.效益指标-可持续影响指标-工程设计使用年限：≥10年
6.满意度指标-服务对象满意度指标-受益脱贫人口满意度：≥95%</t>
  </si>
  <si>
    <t>改善“十三五”省定贫困村九联村道路基础设施条件，完善路网建设，降低农户出行及运输成本，促进农村增产增收，受益脱贫人口2人，直接受益人口约800人，不断提升农村幸福生活满意度。</t>
  </si>
  <si>
    <t>团结村</t>
  </si>
  <si>
    <t>改建硬化道路长约160米，宽约3.5米，厚约0.2米的道路等。</t>
  </si>
  <si>
    <t>各级财政衔接资金20万元、自筹1万元。</t>
  </si>
  <si>
    <t>在“十三五”省定贫困村团结村道路硬化长约160米，宽约3.5米，厚约0.2米；项目工程完成及时率能达到100%，项目建成后验收合格率能达到100%，道路设计使用年限能达到10年，预期能带动脱贫人口20人，脱贫户满意度能达到95%以上。</t>
  </si>
  <si>
    <t>1.产出指标-数量指标-新建改建公路里程：≥160米
2.产出指标-质量指标-项目（工程）验收合格率：100%
3.产出指标-时效指标-项目（工程）完成及时率：100%
4.效益指标-社会效益指标-受益建档立卡脱贫人口数：≥20人
5.效益指标-可持续影响指标-工程设计使用年限：≥10年
6.满意度指标-服务对象满意度指标-受益脱贫人口满意度：≥95%</t>
  </si>
  <si>
    <t>改善“十三五”省定贫困村团结村道路基础设施条件，完善路网建设，降低农户出行及运输成本，促进农村增产增收，受益脱贫人口20人，直接受益人口约300人，不断提升农村幸福生活满意度。</t>
  </si>
  <si>
    <t>南新乡团结村产业大棚项目</t>
  </si>
  <si>
    <t>新建产业大棚2座及部分配套设施等。</t>
  </si>
  <si>
    <t>各级财政衔接资金30万元、自筹2万元。</t>
  </si>
  <si>
    <t>通过在“十三五”省定贫困村团结村新建产业大棚2座等；项目工程完成及时率能达到100%，项目建成后验收合格率能达到100%，道路设计使用年限能达到10年，预期能带动脱贫人口20人，脱贫户满意度能达到95%以上。</t>
  </si>
  <si>
    <t>1.产出指标-数量指标-新建大棚数量：≥2座
2.产出指标-质量指标-项目（工程）验收合格率：100%
3.产出指标-时效指标-项目（工程）完成及时率：100%
4.效益指标-社会效益指标-受益建档立卡脱贫人口数：≥20人
5.效益指标-可持续影响指标-工程设计使用年限：≥10年
6.满意度指标-服务对象满意度指标-受益脱贫人口满意度：≥95%</t>
  </si>
  <si>
    <t>改善“十三五”省定贫困村团结村营商环境，壮大村集体经济。带动脱贫户及监测对象增收9户20人，增加村集体经济收入约0.3万元。</t>
  </si>
  <si>
    <t>周坊村</t>
  </si>
  <si>
    <t>改建硬化周坊村小学渠道桥至南新中学边道路，长约1300米，宽约3.5米，厚约0.2米等。</t>
  </si>
  <si>
    <t>各级财政衔接资金136万元，自筹14万元。</t>
  </si>
  <si>
    <t>在“十四五”省定乡村振兴重点帮扶村周坊村建设道路长约1300米，宽约3.5米，厚约0.2米改善周坊村道路基础设施，项目工程完成及时率能达到100%，建设后验收合格率能达到100%，道路设计使用年限能达10年，受益脱贫户3户5人，监测对象1户2人，预期直接受益人口2080人，预期受益面积1720亩，脱贫人口满意度能达95%以上。</t>
  </si>
  <si>
    <t>1.产出指标-数量指标-新建改建公路里程：≥1.3公里
2.产出指标-质量指标-项目（工程）验收合格率：100%
3.产出指标-时效指标-项目（工程）完成及时率：100%
4.效益指标-社会效益指标-受益建档立卡脱贫人口数：≥5人
5.效益指标-可持续影响指标-工程设计使用年限：≥10年
6.满意度指标-服务对象满意度指标-受益脱贫人口满意度：≥95%</t>
  </si>
  <si>
    <t>改善“十四五”省定乡村振兴重点帮扶村周坊村道路基础设施条件，完善路网建设，降低农户出行及运输成本，促进农村增产增收，受益脱贫户3户5人，监测对象1户2人，受益人口2080人，受益面积1720亩，不断提升农村幸福生活满意度。</t>
  </si>
  <si>
    <t>南新乡周坊村四、五组道路硬化工程项目</t>
  </si>
  <si>
    <t>改建硬化大房自然村、八房自然村道路，长约1250米，宽约4米，厚约0.2米等。</t>
  </si>
  <si>
    <t>各级财政衔接资金130万元、自筹13万元。</t>
  </si>
  <si>
    <t>在“十四五”省定乡村振兴重点帮扶村周坊村道路硬化长约1250米，宽约4米，厚约0.2米；项目工程完成及时率能达到100%，项目建成后验收合格率能达到100%，道路设计使用年限能达到10年，预期能带动脱贫人口5人，脱贫户满意度能达到95%以上。</t>
  </si>
  <si>
    <t>1.产出指标-数量指标-新增重点村硬化路里程：≥1250米
2.产出指标-质量指标-项目（工程）验收合格率：100%
3.产出指标-时效指标-项目（工程）完成及时率：100%
4.效益指标-社会效益指标-受益脱贫人口数：≥5人
5.效益指标-可持续影响指标-工程设计使用年限：≥10年
6.满意度指标-服务对象满意度指标-群众满意度：≥95%</t>
  </si>
  <si>
    <t>改善“十四五”省定乡村振兴重点帮扶村周坊村道路基础设施条件，完善路网建设，降低农户出行及运输成本，促进农村增产增收，受益脱贫人口5人，直接受益人口约2080人，不断提升农村幸福生活满意度。</t>
  </si>
  <si>
    <t>南新乡周坊村水厂至南兴路村道硬化工程项目</t>
  </si>
  <si>
    <t>改建硬化水厂至南兴路村道，长约1150米，宽约3米，厚约0.2米等。</t>
  </si>
  <si>
    <t>各级财政衔接资金110万元、自筹11万元。</t>
  </si>
  <si>
    <t>在“十四五”省定乡村振兴重点帮扶村周坊村道路硬化长约长约1150米，宽约3米，厚约0.2米等；项目工程完成及时率能达到100%，项目建成后验收合格率能达到100%，道路设计使用年限能达到10年，预期能带动脱贫人口5人，脱贫户满意度能达到95%以上。</t>
  </si>
  <si>
    <t>1.产出指标-数量指标-新增重点村硬化路里程：≥1150米
2.产出指标-质量指标-项目（工程）验收合格率：100%
3.产出指标-时效指标-项目（工程）完成及时率：100%
4.效益指标-社会效益指标-受益脱贫人口数：≥5人
5.效益指标-可持续影响指标-工程设计使用年限：≥10年
6.满意度指标-服务对象满意度指标-群众满意度：≥95%</t>
  </si>
  <si>
    <t>改善“十四五”省定乡村振兴重点帮扶村道路基础设施条件，完善路网建设，降低农户出行及运输成本，促进农村增产增收，受益脱贫人口5人，直接受益人口约2080人，不断提升农村幸福生活满意度。</t>
  </si>
  <si>
    <t>中徐村</t>
  </si>
  <si>
    <t>南新乡中徐村乡村振兴产业基地四期工程项目</t>
  </si>
  <si>
    <t>新建占地约1120平方米的二层钢筋混凝土厂房，总面积约2240平方米，层高3.9米等。</t>
  </si>
  <si>
    <t>各级财政衔接资金340万元、自筹34万元。</t>
  </si>
  <si>
    <t>在“十四五”省定乡村振兴重点帮扶村中徐村，利用产业基地内建设用地建设第四期厂房，总面积约2240平方米。项目工程完成及时率能达到100%，项目建成后验收合格率能达到100%。通过厂房招商进驻企业后，预期增加村集体经济约10万元，预期带动周边农户务工5人，预期脱贫户及监测对象11户23人，受益脱贫人口满意度能达到95%以上。</t>
  </si>
  <si>
    <t>1.产出指标-数量指标-新建厂房面积：≥2240平方米
2.产出指标-质量指标-项目（工程）验收合格率：100%
3.产出指标-时效指标-项目（工程）完成及时率：100%
4.效益指标-社会效益指标-受益建档立卡脱贫人口数：≥21人
5.效益指标-可持续影响指标-工程设计使用年限：≥10年
6.满意度指标-服务对象满意度指标-受益脱贫人口满意度：≥95%</t>
  </si>
  <si>
    <t>改善“十四五”省定乡村振兴重点帮扶村中徐村营商环境，壮大村集体经济。带动脱贫户及监测对象增收11户23人，增加村集体经济收入约10万元。</t>
  </si>
  <si>
    <t>南新乡中徐村二组至东邺村村道主干道路硬化工程项目</t>
  </si>
  <si>
    <t>改建村二组至东邺村道路，全长2100米；其中一段长约1100米，宽约5米；一段长约1000米，宽约4米，厚约0.2米等。</t>
  </si>
  <si>
    <t>各级财政衔接资金280万元、自筹28万元。</t>
  </si>
  <si>
    <t>在“十四五”省定乡村振兴重点帮扶村中徐村，建设村内道路长约2100米，宽约4-5米不等，厚约0.2米，配套产业基地交通运输需要。项目工程完成及时率能达到100%，建设后验收合格率能达到100%，道路设计使用年限能达10年，预期受益人口3400余人，受益脱贫户10户21人，监测对象1户2人，脱贫人口满意度能达95%以上。</t>
  </si>
  <si>
    <t>1.产出指标-数量指标-新增重点村硬化路里程：≥2100米
2.产出指标-质量指标-项目（工程）验收合格率：100%
3.产出指标-时效指标-项目（工程）完成及时率：100%
4.效益指标-社会效益指标-受益脱贫人口数：≥21人
5.效益指标-可持续影响指标-工程设计使用年限：≥10年
6.满意度指标-服务对象满意度指标-群众满意度：≥95%</t>
  </si>
  <si>
    <t>改善“十四五”省定乡村振兴重点帮扶村中徐村道路基础设施条件，完善路网建设，降低农户出行及运输成本，促进农村增产增收，受益脱贫人口21人，直接受益人口约3400人，不断提升农村幸福生活满意度。</t>
  </si>
  <si>
    <t>改建硬化村一组至村四组道路，全长约900米，宽约4米，厚约0.2米等。</t>
  </si>
  <si>
    <t>各级财政衔接资金115万元、自筹12万元。</t>
  </si>
  <si>
    <t>在“十四五”省定乡村振兴重点帮扶村中徐村建设道路长约900米，宽约4米，厚约0.2米。项目工程完成及时率能达到100%，建设后验收合格率能达到100%，道路设计使用年限能达10年，预期受益脱贫户监测对象10户21人，监测对象1户2人，脱贫人口满意度能达95%以上。</t>
  </si>
  <si>
    <t>1.产出指标-数量指标-新增重点村硬化路里程：≥900米
2.产出指标-质量指标-项目（工程）验收合格率：100%
3.产出指标-时效指标-项目（工程）完成及时率：100%
4.效益指标-社会效益指标-受益脱贫人口数：≥21人
5.效益指标-可持续影响指标-工程设计使用年限：≥10年
6.满意度指标-服务对象满意度指标-群众满意度：≥95%</t>
  </si>
  <si>
    <t>南新乡中徐村乡村振兴产业基地基础设施排水工程项目</t>
  </si>
  <si>
    <t>新建产业基地雨、污排水处理设施，处理污水量15吨/天，出水水质达到一级A标准等。</t>
  </si>
  <si>
    <t>各级财政衔接资金50万元、自筹3万元。</t>
  </si>
  <si>
    <t>在“十四五”省定乡村振兴重点帮扶村中徐村，建设雨、污排水处理设施。项目工程完成及时率能达到100%，建设后验收合格率能达到100%，道路设计使用年限能达10年，预期受益脱贫户监测对象10户21人，监测对象1户2人，脱贫人口满意度能达95%以上。</t>
  </si>
  <si>
    <t>1.产出指标-数量指标-新增雨、污排水处理设施：1座
2.产出指标-质量指标-项目（工程）验收合格率：100%
3.产出指标-时效指标-项目（工程）完成及时率：100%
4.效益指标-社会效益指标-受益脱贫人口数：≥21人
5.效益指标-可持续影响指标-工程设计使用年限：≥10年
6.满意度指标-服务对象满意度指标-群众满意度：≥95%</t>
  </si>
  <si>
    <t>改善“十四五”省定乡村振兴重点帮扶村中徐村排水基础设施条件，完善管道建设，增强农村污水处理能力，受益脱贫人口21人，直接受益人口约3400人，不断提升农村幸福生活满意度。</t>
  </si>
  <si>
    <t>塘南镇</t>
  </si>
  <si>
    <t>田万村</t>
  </si>
  <si>
    <t>田万村二组沟渠新建工程</t>
  </si>
  <si>
    <t>田万村二组新建沟渠长约803米等</t>
  </si>
  <si>
    <t>田万村二组</t>
  </si>
  <si>
    <t>2025.02-2025.12</t>
  </si>
  <si>
    <t>塘南镇人民政府</t>
  </si>
  <si>
    <t>各级财政衔接资金45万元，自筹3万元。</t>
  </si>
  <si>
    <t>田万村二组、四组、五组约1000人</t>
  </si>
  <si>
    <t>通过在“十四五”省定重点帮扶村田万村二组沟渠长约803米等；项目工程完成及时率能达到100%，项目建成后验收合格率能达到100%，沟渠设计使用年限能达到10年，预期能带动脱贫人口大于等于10人，受益脱贫人口满意度能达到95%以上。</t>
  </si>
  <si>
    <t>1.产出指标-数量指标-新建沟渠：≥803米
2.产出指标-质量指标-项目（工程）验收合格率：100%
3.产出指标-时效指标-项目（工程）完成及时率：100%
4.效益指标-社会效益指标-受益建档立卡脱贫人口数：≥10人
5.效益指标-可持续影响指标-工程设计使用年限：≥10年
6.满意度指标-服务对象满意度指标-受益建档立卡脱贫人口满意度：≥95%</t>
  </si>
  <si>
    <t>田万村四组道路硬化长约629米等</t>
  </si>
  <si>
    <t>田万村四组</t>
  </si>
  <si>
    <t>各级财政衔接资金91万元、自筹5万元</t>
  </si>
  <si>
    <t>田万村四约320人，脱贫人口26人</t>
  </si>
  <si>
    <t>通过在“十四五”省定重点帮扶村田万村田万村四组道路硬化长约629米等；项目工程完成及时率能达到100%，项目建成后验收合格率能达到100%，道路设计使用年限能达到10年，预期能带动脱贫人口大于等于26人，受益脱贫人口满意度能达到95%以上。</t>
  </si>
  <si>
    <t>1.产出指标-数量指标-新增重点村道路新建：≥629米          
2.产出指标-质量指标-项目（工程）验收合格率：100%
3.产出指标-时效指标-项目（工程）完成及时率：100%
4.效益指标-社会效益指标-受益建档立卡脱贫人口数：≥26人
5.效益指标-可持续影响指标-工程设计使用年限：≥10年
6.满意度指标-服务对象满意度指标-受益建档立卡脱贫人口满意度：≥95%</t>
  </si>
  <si>
    <t>改善四组村民生产生活条件，方便田万村四组村民出行。提高生活条件，改善农村的整体状况，促进农村经济发展和生活需要，预期直接受益人口约320人，预期能带动脱贫人口大于等于26人。</t>
  </si>
  <si>
    <t>田万村牛圩五组沟渠新建工程</t>
  </si>
  <si>
    <t>田万村牛圩自然村新建沟渠新建长约800米等</t>
  </si>
  <si>
    <t>田万村五组</t>
  </si>
  <si>
    <t>各级财政衔接资金43万元、自筹3万元</t>
  </si>
  <si>
    <t>田万村牛圩约350人，脱贫人口28人</t>
  </si>
  <si>
    <t>通过在“十四五”省定重点帮扶村田万村牛圩沟渠新建长约800米等；项目工程完成及时率能达到100%，项目建成后验收合格率能达到100%，护坡设计使用年限能达到10年，预期能带动脱贫人口大于等于28人，受益脱贫人口满意度能达到95%以上。</t>
  </si>
  <si>
    <t>1.产出指标-数量指标-沟渠新建：≥800米           
2.产出指标-质量指标-项目（工程）验收合格率：100%
3.产出指标-时效指标-项目（工程）完成及时率：100%
4.效益指标-社会效益指标-受益建档立卡脱贫人口数：≥28人
5.效益指标-可持续影响指标-工程设计使用年限：≥10年
6.满意度指标-服务对象满意度指标-受益建档立卡脱贫人口满意度：≥95%</t>
  </si>
  <si>
    <t>改善五组村民生产条件，方便田万村五组村民农业生产。提高生产条件，改善农村农业生产状况，促进农村经济发展和生产需要，预期直接受益人口约350人，预期能带动脱贫人口大于等于28人。</t>
  </si>
  <si>
    <t>富盛村</t>
  </si>
  <si>
    <t>富盛村谢家上老水沟硬化工程</t>
  </si>
  <si>
    <t>富盛村谢家上老水沟硬化长约1232米等</t>
  </si>
  <si>
    <t>富盛村谢家上老水沟</t>
  </si>
  <si>
    <t>预计2025.04-2025.06</t>
  </si>
  <si>
    <t>各级财政衔接资金82万，自筹5万</t>
  </si>
  <si>
    <t>1.产出指标-数量指标-新增重点村硬化水沟里程：≥1.232公里
2.产出指标-质量指标-项目（工程）验收合格率：100%
3.产出指标-时效指标-项目（工程）完成及时率：100%
4.效益指标-社会效益指标-受益建档立卡脱贫人口数：≥25人
5.效益指标-可持续影响指标-工程设计使用年限：≥10年
6.满意度指标-服务对象满意度指标-受益脱贫人口满意度：≥95%</t>
  </si>
  <si>
    <t>富盛村肖家洲后水沟硬化工程</t>
  </si>
  <si>
    <t>富盛村肖家洲后水沟硬化长约892米等</t>
  </si>
  <si>
    <t>富盛村肖家洲自然村后</t>
  </si>
  <si>
    <t>各级财政衔接资金112万，自筹12万</t>
  </si>
  <si>
    <t>通过在“十四五”省定重点帮扶村富盛村新建硬化富盛村肖家洲后水沟长约892米等，项目工程完成及时率能达到100%，项目建成后验收合格率能达到100%，道路设计使用年限能达到10年，预期能带动脱贫人口大于等于56人，受益脱贫人口满意度能达到95%以上。</t>
  </si>
  <si>
    <t>1.产出指标-数量指标-新增重点村硬化水沟里程：≥0.892公里
2.产出指标-质量指标-项目（工程）验收合格率：100%
3.产出指标-时效指标-项目（工程）完成及时率：100%
4.效益指标-社会效益指标-受益建档立卡脱贫人口数：≥56人
5.效益指标-可持续影响指标-工程设计使用年限：≥10年
6.满意度指标-服务对象满意度指标-受益脱贫人口满意度：≥95%</t>
  </si>
  <si>
    <t>石岗村</t>
  </si>
  <si>
    <t>石岗村陶家至沙港提上道路路灯铺设</t>
  </si>
  <si>
    <t>石岗村路灯铺设35盏等</t>
  </si>
  <si>
    <t>2025.1-2025.12</t>
  </si>
  <si>
    <t>各级财政衔接资金6.5万元，自筹0.5万。</t>
  </si>
  <si>
    <t>通过在“十三五”省定脱贫村石岗村新建铺设路灯35盏等，项目工程完成及时率能达到100%，项目建成后验收合格率能达到100%，道路设计使用年限能达到10年，预期能带动脱贫人口大于等于14人，脱贫户满意度能达到95%以上。</t>
  </si>
  <si>
    <t>1.产出指标-数量指标-新增路灯数：≥35盏   
2.产出指标-质量指标-项目（工程）验收合格率：100%
3.产出指标-时效指标-项目（工程）完成及时率：100%
4.效益指标-社会效益指标-受益建档立卡脱贫人口数：≥3人
5.效益指标-可持续影响指标-工程设计使用年限：≥10年
6.满意度指标-服务对象满意度指标-受益脱贫人口满意度：≥95%</t>
  </si>
  <si>
    <t>改善脱贫户生产生活条件，方便石岗村三组村民出行。完善农村道路安全建设，改善农村道路状况，促进农村经济发展和方便村民日常出行，预期直接受益人口约500人，预期能带动脱贫人口大于等于14人。</t>
  </si>
  <si>
    <t>石岗村道路硬化长约400米等</t>
  </si>
  <si>
    <t>各级财政衔接资金48万元，自筹3万元。</t>
  </si>
  <si>
    <t>通过在“十三五”省定脱贫村石岗村新建硬化道路长约400米等，项目工程完成及时率能达到100%，项目建成后验收合格率能达到100%，道路设计使用年限能达到10年，预期能带动脱贫人口大于等于34人，脱贫户满意度能达到95%以上。</t>
  </si>
  <si>
    <t>1.产出指标-数量指标-新增重点村硬化路里程：≥0.4公里
2.产出指标-质量指标-项目（工程）验收合格率：100%
3.产出指标-时效指标-项目（工程）完成及时率：100%
4.效益指标-社会效益指标-受益建档立卡脱贫人口数：≥34人
5.效益指标-可持续影响指标-工程设计使用年限：≥10年
6.满意度指标-服务对象满意度指标-受益脱贫人口满意度：≥95%</t>
  </si>
  <si>
    <t>改善脱贫户生产生活条件，方便石岗村三组村民出行。完善农村道路网建设，改善农村道路状况，促进农村经济发展和方便村民日常出行，预期直接受益人口约550人，预期能带动脱贫人口大于等于34人。</t>
  </si>
  <si>
    <t>篁山村</t>
  </si>
  <si>
    <t>是
(西河村）</t>
  </si>
  <si>
    <t>新建钢结构厂房约2400㎡等</t>
  </si>
  <si>
    <t>2025.02-2025.11</t>
  </si>
  <si>
    <t>各级财政衔接资金300万元，自筹30万元。</t>
  </si>
  <si>
    <t>西河村、篁山村</t>
  </si>
  <si>
    <t>通过在篁山村小学新建钢结构厂房，面积约2400㎡等，项目工程完成及时率能达到100%，项目建成后验收合格率能达到100%，预期能带动脱贫及监测劳动力就业5人，增加就业人员每人每年收入1万元，增加村集体经济收入约16.5万元，受益脱贫人口满意度能达到95%以上。</t>
  </si>
  <si>
    <t>1.产出指标-数量指标-新建钢结构厂房：≥2400平方米
2.效益指标-经济效益指标-产业带动村集体增收：≥16.5万
3.产出指标-质量指标-项目（工程）验收合格率：100%
4.产出指标-时效指标-项目（工程）完成及时率：100%
5.效益指标-社会效益指标-受益建档立卡脱贫人口数：≥5人
6.效益指标-可持续影响指标-工程设计使用年限：≥10年
7.满意度指标-服务对象满意度指标-受益建档立卡脱贫人口满意度：≥95%</t>
  </si>
  <si>
    <t>预期每年可增加篁山村集体收入约13.5万元，西河村集体收入3万元，将拿出部分资金用于给脱贫人口分红，预计给10户脱贫户分红每年每户600元，其余部分用于项目维护管理和乡村振兴建设。</t>
  </si>
  <si>
    <t>塘南镇篁山村发展新型农村集体经济项目</t>
  </si>
  <si>
    <t>西河村</t>
  </si>
  <si>
    <t>西河村一组农业生产沟渠红石护坡</t>
  </si>
  <si>
    <t>西河村
一组</t>
  </si>
  <si>
    <t>2025.1-12</t>
  </si>
  <si>
    <t>各级财政衔接资金153万元，自筹16万元。</t>
  </si>
  <si>
    <t>1.产出指标-数量指标-新增农业生产沟渠红石护坡：≥850米
2.产出指标-质量指标-项目（工程）验收合格率：100%
3.产出指标-时效指标-项目（工程）完成及时率：100%
4.效益指标-社会效益指标-受益建档立卡贫困人口数：≥26人
5.效益指标-可持续影响指标-工程设计使用年限：≥10年
6.满意度指标-服务对象满意度指标-受益脱贫人口满意度：≥95%</t>
  </si>
  <si>
    <t>新光村</t>
  </si>
  <si>
    <t>新光村新建中心沟渠工程</t>
  </si>
  <si>
    <t>新光村新建中心沟渠约1203米等</t>
  </si>
  <si>
    <t>新光村一组</t>
  </si>
  <si>
    <t>2025.01-2025.12</t>
  </si>
  <si>
    <t>各级财政衔接资金89万元，自筹5万元。</t>
  </si>
  <si>
    <t>新光村一组村民，脱贫人口45人</t>
  </si>
  <si>
    <t>1.产出指标-数量指标-新增新光村一组中心沟渠数量：≥1203米         
2.产出指标-质量指标-项目（工程）验收合格率：100%
3.产出指标-时效指标-项目（工程）完成及时率：100%
4.效益指标-社会效益指标-受益建档立卡脱贫人口数：≥45人
5.效益指标-可持续影响指标-工程设计使用年限：≥10年
6.满意度指标-服务对象满意度指标-受益建档立卡脱贫人口满意度：≥95%</t>
  </si>
  <si>
    <t>西河村、西联村</t>
  </si>
  <si>
    <t>西联村</t>
  </si>
  <si>
    <t>通过在西联村小学新建钢结构厂房，面积约2400㎡等，项目工程完成及时率能达到100%，项目建成后验收合格率能达到100%，预期能带动脱贫及监测劳动力就业6人，增加就业人员每人每年收入1.2万元，增加村集体经济收入约16.5万元，受益脱贫人口满意度能达到95%以上。</t>
  </si>
  <si>
    <t>1.产出指标-数量指标-新建钢结构厂房：≥2400平方米
2.效益指标-经济效益指标-产业带动村集体增收：≥16.5万
3.产出指标-质量指标-项目（工程）验收合格率：100%
4.产出指标-时效指标-项目（工程）完成及时率：100%
5.效益指标-社会效益指标-受益建档立卡脱贫人口数：≥6人
6.效益指标-可持续影响指标-工程设计使用年限：≥10年
7.满意度指标-服务对象满意度指标-受益建档立卡脱贫人口满意度：≥95%</t>
  </si>
  <si>
    <t>预期每年可增加西联村集体收入约13.5万元，西河村集体收入3万元，将拿出部分资金用于给脱贫人口分红，预计给10户脱贫户分红每年每户600元，其余部分用于项目维护管理和乡村振兴建设。</t>
  </si>
  <si>
    <t>塘南镇西联村发展新型农村集体经济项目</t>
  </si>
  <si>
    <t>幽兰镇</t>
  </si>
  <si>
    <t>渡头村</t>
  </si>
  <si>
    <t>幽兰镇人民政府</t>
  </si>
  <si>
    <t>各级财政衔接资金350万元，自筹40万元</t>
  </si>
  <si>
    <t>渡头村、罗舍村、南山村</t>
  </si>
  <si>
    <t>通过在渡头村新建1栋产业帮扶厂房（约2000平）及相关配套设施，项目工程完成及时率能达到100%，项目建成后验收合格率能达到100%，预期能带动脱贫及监测人口24人，带动农户务工30人，增加村集体经济收入约14万元，脱贫户满意度能达到95%以上。</t>
  </si>
  <si>
    <t>1.产出指标-数量指标-新建产业帮扶厂房：≥1栋
2.产出指标-质量指标-项目（工程）验收合格率：100%
3.产出指标-时效指标-项目（工程）完成及时率：100%
4.产出指标-成本指标-项目（工程）成本：≤350万元
5.效益指标-社会效益指标-受益建档立卡贫困人口数：≥24人
6.效益指标-可持续影响指标-工程设计使用年限：≥50年
7.满意度指标-服务对象满意度指标-受益贫困人口满意度：≥95%</t>
  </si>
  <si>
    <t>带动农户务工增收约30人，受益脱贫户约24人，增加村集体收益约14万元。</t>
  </si>
  <si>
    <t>园艺场</t>
  </si>
  <si>
    <t>邓家、南湖、朱家、熊家、陶赵、北涂、南涂、黄家等8村组果树抗旱抽水改造</t>
  </si>
  <si>
    <t>各级财政衔接资金65万元，自筹4万元</t>
  </si>
  <si>
    <t>通过在“十三五”省级脱贫村园艺场邓家、南湖、朱家、熊家、陶赵、北涂、南涂、黄家等8村组共计10公里果树抗旱抽水改造。项目工程完成及时率能达到100%，项目建成后验收合格率能达100%，预期益面积1907亩、受益人口1576人，村民满意度能达到95%以上。</t>
  </si>
  <si>
    <t>1.产出指标-数量指标-农村电网改造线路长度：≥10公里
2.产出指标-质量指标-项目（工程）验收合格率：100%
3.产出指标-时效指标-项目（工程）完成及时率：100%
4.产出指标-成本指标-项目（工程）成本：≤65万元
5.效益指标-社会效益指标-受益建档立卡贫困人口数：≥56人
6.效益指标-可持续影响指标-工程设计使用年限：≥10年
7.满意度指标-服务对象满意度指标-受益贫困人口满意度：≥95%</t>
  </si>
  <si>
    <t>改善园艺场基础设施条件，确保农户生产安全，受益脱贫户24户、监测户2户，受益面积1907亩，受益人口1576人。</t>
  </si>
  <si>
    <t>幽兰镇园艺场产业帮扶项目</t>
  </si>
  <si>
    <t>各级财政衔接资金300万元、自筹30万元</t>
  </si>
  <si>
    <t>通过在“十三五”省级脱贫村园艺场新建1栋产业帮扶厂房（约2000平）及相关配套设施，项目工程完成及时率能达到100%，项目建成后验收合格率能达到100%，预期能带动脱贫及监测人口24人，带动农户务工30人，增加村集体经济收入约14万元，脱贫户满意度能达到95%以上。</t>
  </si>
  <si>
    <t>1.产出指标-数量指标-新建产业帮扶厂房：≥1栋
2.产出指标-质量指标-项目（工程）验收合格率：100%
3.产出指标-时效指标-项目（工程）完成及时率：100%
4.产出指标-成本指标-项目（工程）成本：≤300万元
5.效益指标-社会效益指标-受益建档立卡贫困人口数：≥24人
6.效益指标-可持续影响指标-工程设计使用年限：≥50年
7.满意度指标-服务对象满意度指标-受益贫困人口满意度：≥95%</t>
  </si>
  <si>
    <t>带动农户务工增收约30人，受益脱贫户约10人，增加村集体收益约14万元。</t>
  </si>
  <si>
    <t>南山村</t>
  </si>
  <si>
    <t>幽兰镇南山村产业帮扶项目</t>
  </si>
  <si>
    <t>各级财政衔接资金350万元、自筹40万元</t>
  </si>
  <si>
    <t>通过在“十三五”市级脱贫南山村新建1栋产业帮扶厂房（约1500平），新建315kv变压器一座及配套高低压电力线路及室外排水等配套设施，项目工程完成及时率能达到100%，项目建成后验收合格率能达到100%，预期能带动脱贫及监测人口10人，带动农户务工10人，增加村集体经济收入约8-10万元，脱贫户满意度能达到95%以上。</t>
  </si>
  <si>
    <t>1.产出指标-数量指标-新建产业帮扶厂房：≥1栋
2.产出指标-质量指标-项目（工程）验收合格率：100%
3.产出指标-时效指标-项目（工程）完成及时率：100%
4.产出指标-成本指标-项目（工程）成本：≤350万元
5.效益指标-社会效益指标-受益建档立卡贫困人口数：≥10人
6.效益指标-可持续影响指标-工程设计使用年限：≥50年
7.满意度指标-服务对象满意度指标-受益贫困人口满意度：≥95%</t>
  </si>
  <si>
    <t>带动农户务工增收约10人，受益脱贫户约10人，增加村集体收益约8-10万元。</t>
  </si>
  <si>
    <t>黄坊村</t>
  </si>
  <si>
    <t>通过在“十四五”省级重点帮扶村黄坊村新建1栋产业帮扶厂房（约1500平）及相关配套设施，项目工程完成及时率能达到100%，项目建成后验收合格率能达到100%，预期能带动脱贫及监测人口24人，带动农户务工30人，增加村集体经济收入约11万元，脱贫户满意度能达到95%以上。</t>
  </si>
  <si>
    <t>马游村</t>
  </si>
  <si>
    <t>幽兰镇马游村发展新型农村集体经济项目</t>
  </si>
  <si>
    <t>各级财政衔接资金200万元、自筹20万元</t>
  </si>
  <si>
    <t>通过在马游村新建1栋产业帮扶厂房（约1000平）及相关配套设施，项目工程完成及时率能达到100%，项目建成后验收合格率能达到100%，预期能带动脱贫及监测人口24人，带动农户务工30人，增加村集体经济收入约12万元，脱贫户满意度能达到95%以上。</t>
  </si>
  <si>
    <t>1.产出指标-数量指标-新建产业帮扶厂房：≥1栋
2.产出指标-质量指标-项目（工程）验收合格率：100%
3.产出指标-时效指标-项目（工程）完成及时率：100%
4.产出指标-成本指标-项目（工程）成本：≤200万元
5.效益指标-社会效益指标-受益建档立卡贫困人口数：≥24人
6.效益指标-可持续影响指标-工程设计使用年限：≥50年
7.满意度指标-服务对象满意度指标-受益贫困人口满意度：≥95%</t>
  </si>
  <si>
    <t>带动农户务工增收约30人，受益脱贫户约24人，增加村集体收益约12万元。</t>
  </si>
  <si>
    <t>罗舍村</t>
  </si>
  <si>
    <t>幽兰镇罗舍村产业帮扶项目</t>
  </si>
  <si>
    <t>通过在“十三五”省级脱贫罗舍村新建1栋产业帮扶厂房（约1000平）及配套设施等，项目工程完成及时率能达到100%，项目建成后验收合格率能达到100%，预期能带动脱贫及监测人口10人，带动农户务工10人，增加村集体经济收入约13万元，脱贫户满意度能达到95%以上。</t>
  </si>
  <si>
    <t>1.产出指标-数量指标-新建产业帮扶厂房：≥1栋
2.产出指标-质量指标-项目（工程）验收合格率：100%
3.产出指标-时效指标-项目（工程）完成及时率：100%
4.产出指标-成本指标-项目（工程）成本：≤200万元
5.效益指标-社会效益指标-受益建档立卡贫困人口数：≥10人
6.效益指标-可持续影响指标-工程设计使用年限：≥50年
7.满意度指标-服务对象满意度指标-受益贫困人口满意度：≥95%</t>
  </si>
  <si>
    <t>带动农户务工增收约10人，受益脱贫户约10人，增加村集体收益约13万元。</t>
  </si>
  <si>
    <t>涂村村</t>
  </si>
  <si>
    <t>姚家自然村至
村委会道路建设工程</t>
  </si>
  <si>
    <t>村道新建
长度约600米
（其中硬化面长度约150米);
地基土方：约3000方；涉水塘剪力墙350米；</t>
  </si>
  <si>
    <t>涂村村
姚家、涂家自然村
自然村</t>
  </si>
  <si>
    <t>各级财政
衔接资金
 60万元，自筹3万。</t>
  </si>
  <si>
    <t>通过在“十四五”市级重点帮扶村
在涂村姚家小组范围内进行道路建设600米（硬化长约100米），宽约4米。项目工程完成及时率能达到100%，项目建成后验收合格率能达100%，预期受益面积500余亩、受益人口1100余人，村民满意度能达到95%以上。</t>
  </si>
  <si>
    <t>1.产出指标-数量指标-农村道路新建线路长度：≥0.6公里
2.产出指标-质量指标-项目（工程）验收合格率：100%
3.产出指标-时效指标-项目（工程）完成及时率：100%
4.产出指标-成本指标-项目（工程）成本：≤60万元
5.效益指标-社会效益指标-受益建档立卡贫困人口数：≥56人
6.效益指标-可持续影响指标-工程设计使用年限：≥10年
7.满意度指标-服务对象满意度指标-受益贫困人口满意度：≥95%</t>
  </si>
  <si>
    <t>改善涂村基础设施条件，确保农户生产安全，受益脱贫户约30人，受益面积500余亩，受益人口1100余人。</t>
  </si>
  <si>
    <t>幽兰镇涂村产业帮扶项目</t>
  </si>
  <si>
    <t>通过在“十四五”市级重点帮扶村涂村村新建1栋产业帮扶厂房（约1700平）及配套设施等，项目工程完成及时率能达到100%，项目建成后验收合格率能达到100%，预期能带动脱贫及监测人口10人，带动农户务工10人，增加村集体经济收入约8-10万元，脱贫户满意度能达到95%以上。</t>
  </si>
  <si>
    <t>1.产出指标-数量指标-新建产业帮扶厂房：≥1栋
2.产出指标-质量指标-项目（工程）验收合格率：100%
3.产出指标-时效指标-项目（工程）完成及时率：100%
4.产出指标-成本指标-项目（工程）成本：≤300万元
5.效益指标-社会效益指标-受益建档立卡贫困人口数：≥10人
6.效益指标-可持续影响指标-工程设计使用年限：≥50年
7.满意度指标-服务对象满意度指标-受益贫困人口满意度：≥95%</t>
  </si>
  <si>
    <t>枫林村</t>
  </si>
  <si>
    <t>幽兰镇枫林村产业帮扶项目</t>
  </si>
  <si>
    <t>通过在枫林村新建1栋产业帮扶厂房（约1800平）及相关配套设施，项目工程完成及时率能达到100%，项目建成后验收合格率能达到100%，预期能带动脱贫及监测人口24人，带动农户务工30人，增加村集体经济收入约11万元，脱贫户满意度能达到95%以上。</t>
  </si>
  <si>
    <t>流芳村</t>
  </si>
  <si>
    <t>幽兰镇流芳村产业帮扶项目</t>
  </si>
  <si>
    <t>泾口乡</t>
  </si>
  <si>
    <t>大浦村</t>
  </si>
  <si>
    <t>泾口乡大浦村昌万公路至舍里道路硬化工程</t>
  </si>
  <si>
    <t>道路硬化长约1130米、宽4.5米等</t>
  </si>
  <si>
    <t>泾口乡人民政府</t>
  </si>
  <si>
    <t>各级财政衔接资金230万，自筹23万</t>
  </si>
  <si>
    <t>通过在“十四五”省定重点帮扶村大浦村新建硬化道路长约1130米，宽约4.5米，项目工程完成及时率能达到100%，项目建成后验收合格率能达到100%，道路设计使用年限能达到10年，预期能带动脱贫人口大于等于93人，脱贫户满意度能达到95%以上。</t>
  </si>
  <si>
    <t>1.产出指标-数量指标-新建改建公路里程：≥1.13公里
2.产出指标-质量指标-项目（工程）验收合格率：100%
3.产出指标-时效指标-项目（工程）完成及时率：100%
4.效益指标-社会效益指标-受益建档立卡脱贫人口数：≥93人
5.效益指标-可持续影响指标-工程设计使用年限：≥10年
6.满意度指标-服务对象满意度指标-受益脱贫人口满意度：≥95%</t>
  </si>
  <si>
    <t>改善农户日常生产生活条件、村居环境、农村道路状况和脱贫人口生产生活条件，预期受益人口2100人，脱贫人口93人。</t>
  </si>
  <si>
    <t>道路硬化长约1000米、宽5米等</t>
  </si>
  <si>
    <t>各级财政衔接资金210万，自筹21万</t>
  </si>
  <si>
    <t>通过在“十四五”省定重点帮扶村大浦村新建硬化道路长约1000米，宽约5米，项目工程完成及时率能达到100%，项目建成后验收合格率能达到100%，道路设计使用年限能达到10年，预期能带动脱贫人口大于等于93人，脱贫户满意度能达到95%以上。</t>
  </si>
  <si>
    <t>1.产出指标-数量指标-新建改建公路里程：≥1公里
2.产出指标-质量指标-项目（工程）验收合格率：100%
3.产出指标-时效指标-项目（工程）完成及时率：100%
4.效益指标-社会效益指标-受益建档立卡脱贫人口数：≥93人
5.效益指标-可持续影响指标-工程设计使用年限：≥10年
6.满意度指标-服务对象满意度指标-受益脱贫人口满意度：≥95%</t>
  </si>
  <si>
    <t>安装谷王5HXG-22烘干机9台及配套附属设施等</t>
  </si>
  <si>
    <t>各级财政衔接资金220，自筹22万</t>
  </si>
  <si>
    <t>大浦村、东方村</t>
  </si>
  <si>
    <t>通过在“十四五”省定重点帮扶村泾口乡大浦、东方联村产业帮扶基地安装谷王5HXG-22烘干机9台及配套附属设施，项目完成及时率能达到100%，项目建成后验收合格率能达到100%，设计使用年限能达到10年，预期能带动脱贫及监测户32户，预计每户年均增加约800元左右，增加村集体经济收入约16万元，脱贫户满意度能达到95%以上。</t>
  </si>
  <si>
    <t>1.产出指标-数量指标-安装烘干机：9台
2.产出指标-质量指标-项目（工程）验收合格率：100%
3.产出指标-时效指标-项目（工程）完成及时率：100%
4.效益指标-经济效益指标-产业带动村集体增收：≥16万
5.效益指标-社会效益指标-受益建档立卡脱贫人口数：≥93人                        6.满意度指标-服务对象满意度指标-受益脱贫人口满意度：≥95%</t>
  </si>
  <si>
    <t>预期每年可增加大浦村村集体经济收入约16万元，将拿出部分资金用于给关联的脱贫及监测人口分红，预计每户年均增加约800元左右，其余部分用于项目维护管理和公益性乡村振兴建设类。预期受益人口2100人，脱贫人口93人。</t>
  </si>
  <si>
    <t>各级财政衔接资金238，自筹24万</t>
  </si>
  <si>
    <t>通过在“十四五”县定乡村振兴重点帮扶村泾口乡大浦、东方联村产业帮扶基地安装烘干辅助全套设施壹套，项目工程完成及时率能达到100%，项目建成后验收合格率能达到100%，设计使用年限能达到10年，预期能带动脱贫人口大于或等于93人，脱贫户满意度能达到95%以上。</t>
  </si>
  <si>
    <t>1.产出指标-数量指标-安装烘干辅助全套设施：≥1套
2.产出指标-质量指标-项目（工程）验收合格率：100%
3.产出指标-时效指标-项目（工程）完成及时率：100%
4.产出指标-成本指标-项目（工程）成本控制率：≤262万元
5.效益指标-社会效益指标-受益建档立卡贫困人口数：≥93人
6.效益指标-可持续影响指标-工程设计使用年限：≥10年
7.满意度指标-服务对象满意度指标-受益贫困人口满意度：≥95%</t>
  </si>
  <si>
    <t>扶持脱贫户发展项目，预期受益人口2100人，脱贫人口93人。</t>
  </si>
  <si>
    <t xml:space="preserve">泾口乡大浦村楼前东面古塘道路硬化工程
</t>
  </si>
  <si>
    <t>道路硬化长约700米、宽4.5米等</t>
  </si>
  <si>
    <t>各级财政衔接资金86万，自筹5万</t>
  </si>
  <si>
    <t>通过在“十四五”省定重点帮扶村大浦村新建硬化道路长约700米，宽约4.5米，项目工程完成及时率能达到100%，项目建成后验收合格率能达到100%，道路设计使用年限能达到10年，预期能带动脱贫人口大于等于93人，脱贫户满意度能达到95%以上。</t>
  </si>
  <si>
    <t>1.产出指标-数量指标-新建改建公路里程：≥0.7公里
2.产出指标-质量指标-项目（工程）验收合格率：100%
3.产出指标-时效指标-项目（工程）完成及时率：100%
4.效益指标-社会效益指标-受益建档立卡脱贫人口数：≥93人
5.效益指标-可持续影响指标-工程设计使用年限：≥10年
6.满意度指标-服务对象满意度指标-受益脱贫人口满意度：≥95%</t>
  </si>
  <si>
    <t>东岗村</t>
  </si>
  <si>
    <t>道路硬化长约1100米、宽3米等</t>
  </si>
  <si>
    <t>各级财政衔接资金86万元，自筹5万</t>
  </si>
  <si>
    <t>通过在“十三五”省定脱贫村东岗村新建道路硬化长约1100米、宽3米。项目工程完成及时率能达到100%，项目建成后验收合格率能达到100%，道路设计使用年限能达到10年，预期能带动脱贫人口大于等于43人，脱贫户满意度能达到95%以上。</t>
  </si>
  <si>
    <t>1.产出指标-数量指标-新建改建公路里程：≥1.1公里
2.产出指标-质量指标-项目（工程）验收合格率：100%
3.产出指标-时效指标-项目（工程）完成及时率：100%
4.效益指标-社会效益指标-受益建档立卡脱贫人口数：≥43人
5.效益指标-可持续影响指标-工程设计使用年限：≥10年
6.满意度指标-服务对象满意度指标-受益脱贫人口满意度：≥95%</t>
  </si>
  <si>
    <t>完善农村道路网建设，改善农村道路状况，促进农村经济发展和方便村民日常出行，加快乡村振兴建设，预期受益人口1888人，脱贫人口43人。</t>
  </si>
  <si>
    <t>安装太阳能路灯400盏等</t>
  </si>
  <si>
    <t>各级财政扶贫资金76万元、自筹4万元</t>
  </si>
  <si>
    <t>通过在“十三五”省定脱贫村东岗村安装太阳能路灯400盏。项目工程完成及时率能达到100%，项目建成后验收合格率能达到100%，道路设计使用年限能达到10年，预期能带动脱贫人口大于等于43人，脱贫户满意度能达到95%以上。</t>
  </si>
  <si>
    <t>1.产出指标-数量指标-安装太阳能路灯：≥400盏
2.产出指标-质量指标-项目（工程）验收合格率：100%
3.产出指标-时效指标-项目（工程）完成及时率：100%
4.效益指标-社会效益指标-受益建档立卡脱贫人口数：≥43人
5.效益指标-可持续影响指标-工程设计使用年限：≥10年
6.满意度指标-服务对象满意度指标-受益脱贫人口满意度：≥95%</t>
  </si>
  <si>
    <t>改善脱贫户生产生活条件，方便村民日常出行，预期受益人口1888人，脱贫人口43人。</t>
  </si>
  <si>
    <t>东方村</t>
  </si>
  <si>
    <t>泾口乡东方村姜万机耕桥路硬化工程</t>
  </si>
  <si>
    <t>道路硬化长约1250米、宽3米等</t>
  </si>
  <si>
    <t>各级财政扶贫资金85万元、自筹5万元</t>
  </si>
  <si>
    <t>通过在“十四五”省定乡村振兴重点帮扶村东方村姜万机耕桥路硬化长约1250米、宽3米。项目工程完成及时率能达到100%，项目建成后验收合格率能达到100%，项目设计使用年限能达到10年，预期受益人口291人，受益脱贫及监测人口32人，脱贫人口满意度能达到95%以上。</t>
  </si>
  <si>
    <t>1.产出指标-数量指标-新建改建公路里程：≥1.25公里
2.产出指标-质量指标-项目（工程）验收合格率：100%
3.产出指标-时效指标-项目（工程）完成及时率：100%
4.效益指标-社会效益指标-受益建档立卡脱贫人口数：≥32人
5.效益指标-可持续影响指标-工程设计使用年限：≥10年
6.满意度指标-服务对象满意度指标-受益脱贫人口满意度：≥95%</t>
  </si>
  <si>
    <t>完善农村道路网建设，改善农村道路状况，促进农村经济发展和方便村民日常出行，预期直接受益人口291人，脱贫及监测人口32人。</t>
  </si>
  <si>
    <t>各级财政扶贫资金65万元、自筹4万元</t>
  </si>
  <si>
    <t>通过在“十四五”省定乡村振兴重点帮扶村东方村邹家道路硬化长约265米、宽5米、C20挡土墙长约81米。项目工程完成及时率能达到100%，项目建成后验收合格率能达到100%，项目设计使用年限能达到10年，预期受益人口291人，受益脱贫及监测人口32人，脱贫人口满意度能达到95%以上。</t>
  </si>
  <si>
    <t>1.产出指标-数量指标-新建改建公路里程：≥0.265公里
2.产出指标-质量指标-项目（工程）验收合格率：100%
3.产出指标-时效指标-项目（工程）完成及时率：100%
4.效益指标-社会效益指标-受益建档立卡脱贫人口数：≥32人
5.效益指标-可持续影响指标-工程设计使用年限：≥10年
6.满意度指标-服务对象满意度指标-受益脱贫人口满意度：≥95%</t>
  </si>
  <si>
    <t>各级财政衔接资金85万元，自筹5万</t>
  </si>
  <si>
    <t>通过在“十四五”省定乡村振兴重点帮扶村东方村熊家沟渠衬砌长约960米、宽1.6米、高1.2米等。项目工程完成及时率能达到100%，项目建成后验收合格率能达到100%，道路设计使用年限能达到10年，预期能带动脱贫人口大于等于32人，脱贫户满意度能达到95%以上。</t>
  </si>
  <si>
    <t>1.产出指标-数量指标-新建沟渠衬砌里程：≥0.96公里
2.产出指标-质量指标-项目（工程）验收合格率：100%
3.产出指标-时效指标-项目（工程）完成及时率：100%
4.效益指标-社会效益指标-受益建档立卡脱贫人口数：≥32人
5.效益指标-可持续影响指标-工程设计使用年限：≥10年
6.满意度指标-服务对象满意度指标-受益脱贫人口满意度：≥95%</t>
  </si>
  <si>
    <t>改善脱贫户生产生活条件，促进农民增产增收，加快乡村振兴建设，预期受益人口291人，脱贫人口32人。</t>
  </si>
  <si>
    <t>辕门村</t>
  </si>
  <si>
    <t>是
(东方村）</t>
  </si>
  <si>
    <t>泾口乡东方村、辕门村联村发展新型农村集体经济项目</t>
  </si>
  <si>
    <t>新建钢结构厂房约2000㎡等</t>
  </si>
  <si>
    <t>各级财政衔接资金260万元，自筹30万元。</t>
  </si>
  <si>
    <t>东方村、辕门村</t>
  </si>
  <si>
    <t>通过在辕门村昌万公路旁新建钢结构厂房，面积约2000㎡等，项目工程完成及时率能达到100%，项目建成后验收合格率能达到100%，预期能带动脱贫及监测劳动力就业1人，增加就业人员每人每年收入6000元，预期能带动20户脱贫户每户每年增收约500元，增加村集体经济收入约11万元，受益脱贫人口满意度能达到95%以上。</t>
  </si>
  <si>
    <t>1.产出指标-数量指标-新建钢结构厂房：≥2000平方米
2.效益指标-经济效益指标-产业带动村集体增收：≥11万
3.产出指标-质量指标-项目（工程）验收合格率：100%
4.产出指标-时效指标-项目（工程）完成及时率：100%
5.效益指标-社会效益指标-受益建档立卡脱贫人口户数：≥20户
6.效益指标-可持续影响指标-工程设计使用年限：≥10年
7.满意度指标-服务对象满意度指标-受益建档立卡脱贫人口满意度：≥95%</t>
  </si>
  <si>
    <t>预期每年可增加体收入约11万元，所的收益资金将拿出部分资金用于给脱贫人口分红，预计给20户脱贫户分红每年每户500元，其余部分用于项目维护管理和乡村振兴建设。</t>
  </si>
  <si>
    <t>泾口乡辕门村发展新型农村集体经济项目</t>
  </si>
  <si>
    <t>塔城乡</t>
  </si>
  <si>
    <t>湖陂村</t>
  </si>
  <si>
    <t>2025年塔城乡湖陂村产业帮扶项目及配套设施工程</t>
  </si>
  <si>
    <t>新建一栋乡村振兴产业厂房及附属设施建设等</t>
  </si>
  <si>
    <t>塔城乡人民政府</t>
  </si>
  <si>
    <t>各级财政衔接资金236万，自筹24万</t>
  </si>
  <si>
    <t>通过在省“十三五”脱贫村湖陂村新建产业厂房一栋及附属配套设施，项目工程完成及时率能达到100%，项目建成后验收合格率能达到100%。预期增加村集体经济收入约10万元，能带动脱贫户5人。预期带动周边农户就业5人以上，带动脱贫户就业1人以上，人均增加年收入约2000元以上，脱贫户满意度能达到95%以上。</t>
  </si>
  <si>
    <t>1.产出指标-数量指标-新建产业厂房数量：≥1栋
2.产出指标-质量指标-项目（工程）验收合格率：100%
3.产出指标-时效指标-项目（工程）完成及时率：100%
4.效益指标-经济效益指标-产业带动村集体增收：≥10万
5.效益指标-社会效益指标-受益建档立卡脱贫人口数：≥50人.
6.效益指标-社会效益指标-带动就业人数：≥5人
7.满意度指标-服务对象满意度指标-受益脱贫人口满意度：≥95%</t>
  </si>
  <si>
    <t>预期每年可增加湖陂村村集体收入约10万元，将拿出部分资金用于给关联的脱贫人口分红、设置公益岗位、临时救助等，其余部分用于项目维护管理和乡村振兴建设。预期带动脱贫人口就业1人以上，年增收2000元以上。另外，可以带动当地农户就近就业。</t>
  </si>
  <si>
    <t>青岚村</t>
  </si>
  <si>
    <t>2025年塔城乡青岚村产业帮扶项目及配套设施工程</t>
  </si>
  <si>
    <t>各级财政衔接资金272万，自筹28万</t>
  </si>
  <si>
    <t>通过在“十四五”市级重点帮扶村青岚村新建产业厂房一栋及附属配套设施，项目工程完成及时率能达到100%，项目建成后验收合格率能达到100%。预期增加村集体经济收入约10万元，能带动脱贫户90人。预期带动周边农户就业5人以上，带动脱贫户就业2人以上，人均增加年收入约2000元以上，脱贫户满意度能达到95%以上。</t>
  </si>
  <si>
    <t>1.产出指标-数量指标-新建产业厂房数量：≥1栋
2.产出指标-质量指标-项目（工程）验收合格率：100%
3.产出指标-时效指标-项目（工程）完成及时率：100%
4.效益指标-经济效益指标-产业带动村集体增收：≥10万
5.效益指标-社会效益指标-受益建档立卡脱贫人口数：≥90人.
6.效益指标-社会效益指标-带动就业人数：≥5人
7.满意度指标-服务对象满意度指标-受益脱贫人口满意度：≥95%</t>
  </si>
  <si>
    <t>预期每年可增加青岚村村集体收入约10万元，将拿出部分资金用于给关联的脱贫人口分红、设置公益岗位、临时救助等，其余部分用于项目维护管理和乡村振兴建设。预期带动脱贫人口就业2人以上，年增收2000元以上。另外，可以带动当地农户就近就业。</t>
  </si>
  <si>
    <t>2025年湖陂村产业项目</t>
  </si>
  <si>
    <t>新建产业用房及其附属配套设施等</t>
  </si>
  <si>
    <t>通过在省“十三五”脱贫村湖陂村新建产业用房及其附属配套设施等，项目工程完成及时率能达到100%，项目建成后验收合格率能达到100%。预期增加村集体经济收入约10万元，能带动脱贫户50人。预期带动周边农户就业5人以上，带动脱贫户就业1人以上，人均增加年收入约2000元以上，脱贫户满意度能达到95%以上。</t>
  </si>
  <si>
    <t>1.产出指标-数量指标-新建产业用房数量：≥1栋
2.产出指标-质量指标-项目（工程）验收合格率：100%
3.产出指标-时效指标-项目（工程）完成及时率：100%
4.效益指标-经济效益指标-产业带动村集体增收：≥10万
5.效益指标-社会效益指标-受益建档立卡脱贫人口数：≥50人.
6.效益指标-社会效益指标-带动就业人数：≥5人
7.满意度指标-服务对象满意度指标-受益脱贫人口满意度：≥95%</t>
  </si>
  <si>
    <t>2025年塔城乡湖陂村基础设施项目</t>
  </si>
  <si>
    <t>新建机耕道长约900米；沟渠改造约300米等</t>
  </si>
  <si>
    <t>各级财政衔接资金94万，自筹5万</t>
  </si>
  <si>
    <t>通过在省“十三五”脱贫村湖陂村机耕道改造950米，项目工程完成及时率能达到100%，项目建成后验收合格率能达到100%，道路设计使用年限能达到20年，预期能带动脱贫人口大于等于50人，脱贫户满意度能达到95%以上。</t>
  </si>
  <si>
    <t>1.产出指标-数量指标-机耕道改造里程：≥0.9公里
2.产出指标-质量指标-项目（工程）验收合格率：100%
3.产出指标-时效指标-项目（工程）完成及时率：100%
4.效益指标-社会效益指标-受益建档立卡脱贫人口数：≥50人
5.效益指标-可持续影响指标-工程设计使用年限：≥10年
6.满意度指标-服务对象满意度指标-受益脱贫人口满意度：≥95%</t>
  </si>
  <si>
    <t>塔城村</t>
  </si>
  <si>
    <t>2025年塔城乡塔城村沟渠改造项目</t>
  </si>
  <si>
    <t>沟渠改造修建护坡长约700米等</t>
  </si>
  <si>
    <t>通过在“十四五”省级重点帮扶村塔城村沟渠改造修建护坡长约700米，项目工程完成及时率能达到100%，项目建成后验收合格率能达到100%，道路设计使用年限能达到20年，预期能带动脱贫人口大于等于49人，脱贫户满意度能达到95%以上。</t>
  </si>
  <si>
    <t>1.产出指标-数量指标-沟渠改造：≥0.7公里
2.产出指标-质量指标-项目（工程）验收合格率：100%
3.产出指标-时效指标-项目（工程）完成及时率：100%
4.效益指标-社会效益指标-受益建档立卡脱贫人口数：≥50人
5.效益指标-可持续影响指标-工程设计使用年限：≥20年
6.满意度指标-服务对象满意度指标-受益脱贫人口满意度：≥95%</t>
  </si>
  <si>
    <t>改善农户日常生产生活条件、村居环境、农田使用状况和脱贫人口生产生活条件，为原先荒废农田提供便利耕种条件，预期受益人口塔城村村民约1000人，脱贫人口50人。</t>
  </si>
  <si>
    <t>2025年塔城村村庄亮灯工程</t>
  </si>
  <si>
    <t>采购路灯一批约150盏等</t>
  </si>
  <si>
    <t>各级财政衔接资金30万，自筹2万</t>
  </si>
  <si>
    <t>通过在“十四五”省级重点帮扶村塔城村沟渠采购路灯一批，项目工程完成及时率能达到100%，项目建成后验收合格率能达到100%，道路设计使用年限能达到10年，预期直接受益人口约2000人以上，脱贫户满意度能达到95%以上。</t>
  </si>
  <si>
    <t>1.产出指标-数量指标-安装路灯数量≥150盏
2.产出指标-质量指标-项目（工程）验收合格率：100%
3.产出指标-时效指标-项目（工程）完成及时率：100%
4.效益指标-社会效益指标-受益建档立卡脱贫人口数：≥50人
5.满意度指标-服务对象满意度指标-受益脱贫人口满意度：≥95%</t>
  </si>
  <si>
    <t>改善出行照明状况，方便村民出行和促进农村经济发盏。预期受益人口塔城村村民约2000人，脱贫人口50人以上。</t>
  </si>
  <si>
    <t>2025年青岚村村庄亮灯工程</t>
  </si>
  <si>
    <t>通过在“十四五”省级重点帮扶村塔城村沟渠采购路灯一批，项目工程完成及时率能达到100%，项目建成后验收合格率能达到100%，道路设计使用年限能达到10年，预期直接受益人口约2000人以上，脱贫户满意度能达到965%以上。</t>
  </si>
  <si>
    <t>1.产出指标-数量指标-安装路灯数量≥150盏
2.产出指标-质量指标-项目（工程）验收合格率：100%
3.产出指标-时效指标-项目（工程）完成及时率：100%
4.效益指标-社会效益指标-受益建档立卡脱贫人口数：≥90人
5.满意度指标-服务对象满意度指标-受益脱贫人口满意度：≥95%</t>
  </si>
  <si>
    <t>改善出行照明状况，方便村民出行和促进农村经济发盏。预期受益人口塔城村村民约2000人，脱贫人口90人以上。</t>
  </si>
  <si>
    <t>武阳镇</t>
  </si>
  <si>
    <t>郭上村</t>
  </si>
  <si>
    <t>武阳镇人民政府</t>
  </si>
  <si>
    <t>衔接资金320万，不足部分自筹。</t>
  </si>
  <si>
    <t>郭上村、朱坊村、楞上村</t>
  </si>
  <si>
    <t>深入践行“粮头食尾、农头工尾”发展理念，通过加强联村厂房设施设备建设，培育水稻产业加工型链长，形成具有武阳特色的水稻种业研发、育秧、加工、销售等产业链条，推动乡村全产业链升级，增强市场竞争力和可持续发展能力。增加农民就业岗位6人，人均增加就业收入1.6万元左右，受益脱贫户和监测对象约100人，每年增加村集体收入约12.8万元。项目工程完成及时率能达到100%，项目建成后验收合格率能达到100%，脱贫户满意度能达到95%以上。</t>
  </si>
  <si>
    <t>1.产出指标-数量指标-烘干厂房相关设备购置及安装：≥9台烘干机及设施设备
2.产出指标-质量指标-项目（工程）验收合格率：100%
3.产出指标-时效指标-项目（工程）完成及时率：100%
4.产出指标-成本指标-项目（工程）成本控制率：≤352万元
5.效益指标-社会效益指标-受益建档立卡贫困人口数：≥100人
6.效益指标-可持续影响指标-工程设计使用年限：≥10年
7.满意度指标-服务对象满意度指标-受益贫困人口满意度：≥95%
8.满意度指标-服务对象满意度指标-农业经营主体满意度：≥95%</t>
  </si>
  <si>
    <t>带动农户务工增收约6人，受益脱贫户和监测对象约100人，增加村集体收益约12.8万元。</t>
  </si>
  <si>
    <t>楞上村</t>
  </si>
  <si>
    <t>安装变压器（250kva）一套及电线杆附属设施设备等。</t>
  </si>
  <si>
    <t>衔接资金26万元，不足部分自筹</t>
  </si>
  <si>
    <t>通过在“十四五”省定乡村振兴重点帮扶村楞上村东岗山安装变压器一套，含电线杆等附属设施设备等，解决农户排涝灌溉用电需求，确保农户用电安全。预期设备使用年限能达到10年，受益人口1600余人，其中脱贫户和监测对象62人。项目工程完成及时率能达到100%，项目建成后验收合格率能达到100%，脱贫户满意度能达到95%以上。</t>
  </si>
  <si>
    <t>1.产出指标-数量指标-安装设施设备：≥变压器一套及附属设施设备
2.产出指标-质量指标-项目（工程）验收合格率：100%
3.产出指标-时效指标-项目（工程）完成及时率：100%
4.产出指标-成本指标-项目（工程）成本：≤28万元
5.效益指标-社会效益指标-受益建档立卡贫困人口数：≥62人
6.效益指标-可持续影响指标-工程设计使用年限：≥10年
7.满意度指标-服务对象满意度指标-受益贫困人口满意度：≥95%</t>
  </si>
  <si>
    <t>预期受益人口1600余人，其中脱贫户和监测对象62人。解决农户排涝灌溉用电需求，确保农户用电安全。村民满意度能达到95%以上。</t>
  </si>
  <si>
    <t>武阳镇楞上村谈家小组芳溪湖段道路硬化工程</t>
  </si>
  <si>
    <t>改造提升一条长约600米的道路等。</t>
  </si>
  <si>
    <t>谈家小组</t>
  </si>
  <si>
    <t>上级财政衔接资金85万元，不足部分自筹</t>
  </si>
  <si>
    <t>通过在“十四五”省定乡村振兴重点帮扶村楞上村新建道路长约600米，改善楞上村道路基础设施，方便农户生产和生活，项目工程完成及时率能达到100%，建设后验收合格率能达到100%，道路设计使用年限能达10年，预期直接受益人口1200余人，受益脱贫户和监测对象61人，脱贫人口满意度能达95%以上。</t>
  </si>
  <si>
    <t>1.产出指标-数量指标-道路硬化：≥600米
2.产出指标-质量指标-项目（工程）验收合格率：100%
3.产出指标-时效指标-项目（工程）完成及时率：100%
4.产出指标-成本指标-项目（工程）成本：≤90万元
5.效益指标-社会效益指标-受益建档立卡贫困人口数：≥61人
6.效益指标-可持续影响指标-工程设计使用年限：≥10年
7.满意度指标-服务对象满意度指标-受益贫困人口满意度：≥95%</t>
  </si>
  <si>
    <t>完善农村道路网建设，改善农村道路状况，促进农村经济发展和方便村民日常出行，预期直接受益人口1200余人，受益脱贫户61人。</t>
  </si>
  <si>
    <t>上级财政衔接资金50万元，不足部分自筹</t>
  </si>
  <si>
    <t>通过在“十四五”省定乡村振兴重点帮扶村楞上村全村范围内实施灌溉线路改造，改造灌溉电线约6500米，改善村民灌溉用电条件，实现灌溉用电安全。项目工程完成及时率能达到100%，项目建成后验收合格率能达100%，电线改造使用年限能达到10年，预期受益面积2424亩，受益人口2500余人，村民满意度能达到95%以上。</t>
  </si>
  <si>
    <t>1.产出指标-数量指标-改造灌溉电线：≥6500m
2.产出指标-质量指标-项目（工程）验收合格率：100%
3.产出指标-时效指标-项目（工程）完成及时率：100%
4.产出指标-成本指标-项目（工程）成本：≤53万元
5.效益指标-社会效益指标-受益建档立卡贫困人口数：≥62人
6.效益指标-可持续影响指标-工程设计使用年限：≥10年
7.满意度指标-服务对象满意度指标-受益贫困人口满意度：≥95%</t>
  </si>
  <si>
    <t>预期受益面积2424亩，受益人口2500余人，改善村民灌溉用电条件，实现灌溉用电安全，村民满意度能达到95%以上。</t>
  </si>
  <si>
    <t>武阳镇楞上村新建养殖基地工程</t>
  </si>
  <si>
    <t>新建养殖车间约4500平方米等。</t>
  </si>
  <si>
    <t>张家小组</t>
  </si>
  <si>
    <t>上级财政衔接资金285万元，不足部分自筹</t>
  </si>
  <si>
    <t>通过在“十四五”省定乡村振兴重点帮扶村楞上村新建养殖基地约4500平方米等，充分利用村级资源，发展特色优势产业，项目工程完成及时率能达到100%，项目建成后验收合格率能达到100%，预期能带动脱贫及监测人口62人，带动农户务工10人，其中脱贫户和监测对象约3人，增加村集体经济收入约12万元，脱贫户满意度能达到95%以上。</t>
  </si>
  <si>
    <t>1.产出指标-数量指标-新建养殖基地：≥4500㎡
2.产出指标-质量指标-项目（工程）验收合格率：100%
3.产出指标-时效指标-项目（工程）完成及时率：100%
4.产出指标-成本指标-项目（工程）成本：≤314万元
5.效益指标-社会效益指标-受益建档立卡贫困人口数：≥62人
6.效益指标-可持续影响指标-工程设计使用年限：≥10年
7.满意度指标-服务对象满意度指标-受益贫困人口满意度：≥95%</t>
  </si>
  <si>
    <t>预期带动农户务工增收约10人，其中脱贫户和监测对象约3人；受益脱贫户62人，增加村集体收益约12万元。</t>
  </si>
  <si>
    <t>向塘镇</t>
  </si>
  <si>
    <t>璜溪村</t>
  </si>
  <si>
    <t>道路硬化长约1290米等</t>
  </si>
  <si>
    <t>向塘镇人民政府</t>
  </si>
  <si>
    <t>上级财政资金80万元、自筹4万</t>
  </si>
  <si>
    <t>通过在“十三五”脱贫村璜溪村王家村小组至合气桥二干渠道路硬化1290米等，项目工程完成及时率能达到100%，项目建成后验收合格率能达到100%，设计使用年限能达到10年，预期能带动脱贫人口大于等于26人，脱贫户满意度能达到95%以上。</t>
  </si>
  <si>
    <t>1.产出指标-数量指标-道路硬化长：≥1290米
2.产出指标-质量指标-项目（工程）验收合格率：100%
3.产出指标-时效指标-项目（工程）完成及时率：100%
4.效益指标-社会效益指标-受益脱贫人口数：≥26人
5.效益指标-可持续影响指标-工程设计使用年限：≥10年
6.满意度指标-服务对象满意度指标-受益脱贫人口满意度：≥95%</t>
  </si>
  <si>
    <t>改善村居环境和脱贫人口生产生活条件，方便村民出行。预期受益面积1500余亩，受益人口1800余人。</t>
  </si>
  <si>
    <t>向塘镇璜溪村上岸村小组沟渠整治项目</t>
  </si>
  <si>
    <t>沟渠新改建长约280米等</t>
  </si>
  <si>
    <t>上级财政资金20万元、自筹1万</t>
  </si>
  <si>
    <t>通过在“十三五”脱贫村璜溪村上岸村小组灌溉沟渠新改建280米等，项目工程完成及时率能达到100%，项目建成后验收合格率能达到100%，设计使用年限能达到5年，预期能带动脱贫人口大于等于26人，脱贫户满意度能达到95%以上。</t>
  </si>
  <si>
    <t>1.产出指标-数量指标-沟渠整治长：≥280米
2.产出指标-质量指标-项目（工程）验收合格率：100%
3.产出指标-时效指标-项目（工程）完成及时率：100%
4.效益指标-社会效益指标-受益脱贫人口数：≥26人
5.效益指标-可持续影响指标-工程设计使用年限：≥5年
6.满意度指标-服务对象满意度指标-受益脱贫人口满意度：≥95%</t>
  </si>
  <si>
    <t>改善村居环境和脱贫人口生产条件，方便村民生产灌溉。预期受益面积1000余亩，受益人口800余人。</t>
  </si>
  <si>
    <t>高田村</t>
  </si>
  <si>
    <t>钢构厂房约1000平方米等</t>
  </si>
  <si>
    <t>上级财政资金200万元、自筹20万</t>
  </si>
  <si>
    <t>通过“十四五”省定乡村振兴重点帮扶村高田村新建钢构厂房约1000平方米等，项目工程完成及时率能达到100%，项目建成后验收合格率能达到100%，设计使用年限能达到20年，项目建成后预期增加村集体收入10万元，收益部分预期用于脱贫人口分红，预期带动脱贫人口12户45人，户均年增收约500元，预期带动脱贫人口就业1人，年增收500元。脱贫人口满意度能达到95%以上。</t>
  </si>
  <si>
    <t>1.产出指标-数量指标-新建钢构厂房1000平方米
2.产出指标-质量指标-项目（工程）验收合格率：100%
3.产出指标-时效指标-项目（工程）完成及时率：100%
4.效益指标-社会效益指标-受益脱贫人口数：≥45人                            4.效益指标-经济效益指标-增加村集体收入≥10万元                           5.效益指标-可持续影响指标-工程设计使用年限：≥20年
6.满意度指标-服务对象满意度指标-受益脱贫人口满意度：≥95%</t>
  </si>
  <si>
    <t>预期增加村集体收入10万元，收益部分预期用于脱贫人口分红，预期带动脱贫人口12户45人，户均年增收500元，预期带动脱贫人口就业1人，年增收500元。</t>
  </si>
  <si>
    <t>向塘镇高田村2025年度太阳能路灯安装项目</t>
  </si>
  <si>
    <t>采购并安装太阳能路灯100盏等</t>
  </si>
  <si>
    <t>上级财政资金19万元</t>
  </si>
  <si>
    <t>通过“十四五”省定乡村振兴重点帮扶村高田村采购并安装太阳能路灯100盏，项目（工程）完成及时率能达到100%，项目（工程）验收合格率能达到100%，预期能带动脱贫人口大于等于45人，脱贫人口满意度能达到95%以上。</t>
  </si>
  <si>
    <t>1.产出指标-数量指标-路灯安装数目（盏）：≥100盏
2.产出指标-质量指标-项目（工程）验收合格率：100%
3.产出指标-时效指标-项目（工程）完成及时率：100%
4.效益指标-社会效益指标-受益脱贫人口数：≥45人
5.满意度指标-服务对象满意度指标-受益脱贫人口满意度：≥95%</t>
  </si>
  <si>
    <t>改善出行照明状况，方便村民出行和促进农村经济发展。预期直接受益人口约1000人，受益脱贫人口大于等于45人，不断提升农村幸福生活满意度。</t>
  </si>
  <si>
    <t>向塘镇高田村25年沟渠整治项目</t>
  </si>
  <si>
    <t>高田村沟渠新改建约4200米等</t>
  </si>
  <si>
    <t>上级财政资金85万元、自筹5万</t>
  </si>
  <si>
    <t>通过“十四五”省定乡村振兴重点帮扶村高田村沟渠新改建长约4200米等，项目工程完成及时率能达到100%，项目建成后验收合格率能达到100%，设计使用年限能达到10年，预期能带动脱贫人口大于等于45人，脱贫人口满意度能达到95%以上。</t>
  </si>
  <si>
    <t>1.产出指标-数量指标-沟渠整治长：≥4200米
2.产出指标-质量指标-项目（工程）验收合格率：100%
3.产出指标-时效指标-项目（工程）完成及时率：100%
4.效益指标-社会效益指标-受益脱贫人口数：≥45人
5.效益指标-可持续影响指标-工程设计使用年限：≥5年
6.满意度指标-服务对象满意度指标-受益脱贫人口满意度：≥95%</t>
  </si>
  <si>
    <t>改善村居环境和脱贫人口生产生活条件，方便村民出行。受益人1000人，受益脱贫人口大于等45人，不断提升农村幸福生活满意度。</t>
  </si>
  <si>
    <t>冈上镇</t>
  </si>
  <si>
    <t>安仁村</t>
  </si>
  <si>
    <t>安仁村标准化农田农业排灌电力安装工程项目</t>
  </si>
  <si>
    <t>架设400V低压线路约4.3公里,安装250KVA变压器1台及安装杆上设备附件和架设电线杆等</t>
  </si>
  <si>
    <t>冈上镇人民政府</t>
  </si>
  <si>
    <t>各级财政衔接资金50万元、自筹3万元</t>
  </si>
  <si>
    <t>通过在“十四五”县定乡村振兴重点帮扶村安仁村，架设400V低压线路约4.3公里；安装250KVA变压器1台及安装杆上设备铁附件和架设电线杆，项目工程完成及时率能达到100%，项目建成后验收合格率能达到100%，设计使用年限能达到10年，预期能带动脱贫人口大于或等于40人，脱贫户满意度能达到95%以上。</t>
  </si>
  <si>
    <t>1.产出指标-数量指标-农村电网改造线路长度：≥4.3公里
2.产出指标-质量指标-项目（工程）验收合格率：100%
3.产出指标-时效指标-项目（工程）完成及时率：100%
4.产出指标-成本指标-项目（工程）成本控制率：≤53万元
5.效益指标-社会效益指标-受益建档立卡贫困人口数：≥40人
6.效益指标-可持续影响指标-工程设计使用年限：≥10年
7.满意度指标-服务对象满意度指标-受益贫困人口满意度：≥95%</t>
  </si>
  <si>
    <t>降低农民农作物种植成本，促进农民增产增收，预期直接受益面积6000亩，受益人口4800人，脱贫人口40人。</t>
  </si>
  <si>
    <t>蚕石村</t>
  </si>
  <si>
    <t>道路硬化长约2000米、涵管及设施等</t>
  </si>
  <si>
    <t>各级财政衔接资金125万元、自筹13万元</t>
  </si>
  <si>
    <t>通过在“十四五”省定乡村振兴重点帮扶村蚕石村，新建道路硬化长约2000米、涵管及设施等，项目工程完成及时率能达到100%，项目建成后验收合格率能达到100%，道路设计使用年限能达到10年，预期能带动脱贫人口大于或等于16人，脱贫户满意度能达到95%以上。</t>
  </si>
  <si>
    <t>1.产出指标-数量指标-新建改建公路里程：≥2公里
2.产出指标-质量指标-项目（工程）验收合格率：100%
3.产出指标-时效指标-项目（工程）完成及时率：100%
4.产出指标-成本指标-项目（工程）成本控制率：≤138万元
5.效益指标-社会效益指标-受益建档立卡贫困人口数：≥16人
6.效益指标-可持续影响指标-工程设计使用年限：≥10年
7.满意度指标-服务对象满意度指标-受益贫困人口满意度：≥95%</t>
  </si>
  <si>
    <t>降低农民农作物运输成本，促进农民增产增收，预期直接受益面积2000亩，受益人口800人。</t>
  </si>
  <si>
    <t>合山村</t>
  </si>
  <si>
    <t>合山村二组农田水利排灌电力安装工程项目</t>
  </si>
  <si>
    <t>架设400V低压线约3.5公里，安装250KVA变压器1台及安装杆上设备附件和架设电线杆等</t>
  </si>
  <si>
    <t>各级财政衔接资金49万元、自筹3万元</t>
  </si>
  <si>
    <t>通过在“十三五”市定、“十四五”县定乡村振兴重点帮扶村合山村，架设400V低压线约3.5公里，安装250KVA变压器1台及安装杆上设备附件和架设电线杆等，项目工程完成及时率能达到100%，项目建成后验收合格率能达到100%，设计使用年限能达到10年，预期能带动脱贫人口大于或等于20人，脱贫户满意度能达到95%以上。</t>
  </si>
  <si>
    <t>1.产出指标-数量指标-新建改建公路里程：≥3.5公里
2.产出指标-质量指标-项目（工程）验收合格率：100%
3.产出指标-时效指标-项目（工程）完成及时率：100%
4.产出指标-成本指标-项目（工程）成本控制率：≤52万元
5.效益指标-社会效益指标-受益建档立卡贫困人口数：≥20人
6.效益指标-可持续影响指标-工程设计使用年限：≥10年
7.满意度指标-服务对象满意度指标-受益贫困人口满意度：≥95%</t>
  </si>
  <si>
    <t>降低农民农作物种植成本，促进农民增产增收，预期直接受益面积3600亩、受益人口1800人。</t>
  </si>
  <si>
    <t>产业帮扶基地大棚建设单体大棚80个（每个约320平方米）等</t>
  </si>
  <si>
    <t>各级财政衔接资金89万元、自筹5万元</t>
  </si>
  <si>
    <t>通过在“十三五”市定、“十四五”县定乡村振兴重点帮扶村合山村，产业帮扶基地大棚建设单体大棚80个（每个约320平方米）等，项目完成及时率能达到100%，项目建成验收合格率能达到100%，设计使用年限能达到10年，成本94万元（含）以内，预期特色产业带动增加贫困人口收入（总收入）1万、带动脱贫人口就业预期1人、能带动脱贫人口大于或等于25人，脱贫户满意度能达到95%以上。</t>
  </si>
  <si>
    <t>1.产出指标-数量指标-单体大棚：≥80个
2.效益指标-经济效益指标-特色产业带动增加贫困人口收入（总收入）：≥1万元
3.效益指标-社会效益指标-特色产业带动增加贫困人口就业人数：≥1人
4.产出指标-成本指标-项目（工程）成本：≤94万元
5.效益指标-社会效益指标-受益建档立卡贫困人口数：≥25人
6.效益指标-可持续影响指标-工程设计使用年限：≥10年
7.满意度指标-服务对象满意度指标-受益贫困人口满意度：≥95%</t>
  </si>
  <si>
    <t>壮大村集体经济、增加脱贫人口经济收入，方便当地农民就近就业，带动脱贫人口就业预期1人、受益脱贫人口25人，预期为村集体经济带来约4万元收益。</t>
  </si>
  <si>
    <t>广福镇</t>
  </si>
  <si>
    <t>广福村</t>
  </si>
  <si>
    <t>新建道路硬化长约1140米，宽约3米等。</t>
  </si>
  <si>
    <t>2025年3月-2025年12月</t>
  </si>
  <si>
    <t>广福镇人民政府</t>
  </si>
  <si>
    <t>各级财政衔接资金82万元，自筹资金5万元</t>
  </si>
  <si>
    <t>通过在“十四五”县定乡村振兴重点帮扶村广福村新建道路硬化长约1140米，宽约3米；项目工程完成及时率能达到100%，项目建成后验收合格率能达到100%，道路设计使用年限能达到10年，预期受益脱贫人口大于或等于18人，脱贫人口满意度能达到95%以上。</t>
  </si>
  <si>
    <t>1.产出指标-数量指标-新增重点村硬化路里程：≥1.14公里
2.产出指标-质量指标-项目（工程）验收合格率：100%
3.产出指标-时效指标-项目（工程）完成及时率：100%
4.效益指标-社会效益指标-受益建档立卡脱贫人口数：≥18人
5.效益指标-可持续影响指标-工程设计使用年限：≥10年
6.满意度指标-服务对象满意度指标-受益脱贫人口满意度：≥95%</t>
  </si>
  <si>
    <t>改善“十四五”县定乡村振兴重点帮扶村广福村道路基础设施条件，完善路网建设，降低农户出行及运输成本，促进农村增产增收，受益人口约220人，其中脱贫人口18人，不断提升农村幸福生活满意度。</t>
  </si>
  <si>
    <t>北头村</t>
  </si>
  <si>
    <t>广福镇北头村江北渠道提升改造工程</t>
  </si>
  <si>
    <t>对北头村江北渠道进行提升改造，长度约3600米，宽度约1米，深度约1.3米，配土方约1900方等。</t>
  </si>
  <si>
    <t>2025.5-2025.12</t>
  </si>
  <si>
    <t>各级财政衔接资金130万元，自筹资金13万元</t>
  </si>
  <si>
    <t>通过在市级“十三五”脱贫村北头村改建江北渠道，渠道长度约为3600米，项目工程完成及时率能达到100%，项目建成后验收合格率能达到100%，渠道设计使用年限能达到10年，预期受益脱贫人口及监测对象约88人，脱贫人口满意度达到95%以上。</t>
  </si>
  <si>
    <t>1.产出指标-数量指标-新增重点村硬化路里程：≥3.6公里
2.产出指标-质量指标-项目（工程）验收合格率：100%
3.产出指标-时效指标-项目（工程）完成及时率：100%
4.效益指标-社会效益指标-受益建档立卡脱贫人口数：≥88人
5.效益指标-可持续影响指标-工程设计使用年限：≥10年
6.满意度指标-服务对象满意度指标-受益脱贫人口满意度：≥95%</t>
  </si>
  <si>
    <t>主要改善市级“十三五”脱贫村北头村农业生产条件，降低农民种植成本，方便村民耕种，预期直接受益面积约3000亩，受益人口约2300人，其中脱贫人口及监测对象88人，不断提升村民幸福生活满意度。</t>
  </si>
  <si>
    <t>广福镇北头村基础照明工程</t>
  </si>
  <si>
    <t>安装50盏路灯等。</t>
  </si>
  <si>
    <t>上级财政资金10万元，自筹1万元</t>
  </si>
  <si>
    <t>通过在市级“十三五”脱贫村北头村配置完善50盏路灯，项目工程完成及时率能达到100%，项目建成后验收合格率能达到100%，项目设计使用年限能达到5年，预期受益脱贫人口48人，脱贫户满意度能达到95%。</t>
  </si>
  <si>
    <t>1.产出指标-数量指标-新增路灯数量：≥50盏
2.产出指标-质量指标-项目（工程）验收合格率：100%
3.产出指标-时效指标-项目（工程）完成及时率：100%
4.效益指标-社会效益指标-受益脱贫人口数：≥48人
5.效益指标-可持续影响指标-工程设计使用年限：≥5年
6.满意度指标-服务对象满意度指标-脱贫户满意度：≥95%</t>
  </si>
  <si>
    <t>改善农村道路状况，促进农村经济发展和方便村民日常出行，预期受益脱贫人口48人。</t>
  </si>
  <si>
    <t>宋洲村</t>
  </si>
  <si>
    <t>新建一栋产业帮扶厂房，结构为一层框架式，建筑面积约为500平米等。</t>
  </si>
  <si>
    <t>各级财政衔接资金80万元，自筹资金4万元</t>
  </si>
  <si>
    <t>新建产业帮扶厂房建筑面积约为500平方米，项目建成后预期增加村集体收入每年约5万元，受益脱贫人口及监测户25户67人，带动脱贫人口就业2人，人均年收入增加1200元，项目工程完成及时率能达到100%，项目建成后验收合格率能达到100%，设计使用年限能达到≥30年，脱贫户满意度能达到95%以上。</t>
  </si>
  <si>
    <t>1.产出指标-数量指标-新建厂房500平方米
2.效益指标-经济效益指标-产业带动村集体增收：≥5万
3.产出指标-质量指标-项目（工程）验收合格率：100%
4.产出指标-时效指标-项目（工程）完成及时率：100%
5.效益指标-社会效益指标-受益建档立卡脱贫人口数：≥67人
6.效益指标-可持续影响指标-工程设计使用年限：≥30年
7.满意度指标-服务对象满意度指标-受益脱贫人口满意度：≥95%</t>
  </si>
  <si>
    <t>预期每年可增加村集体收入约5万元，其中将部分收益直接用于脱贫人口分红，预计每户年均收入为800元左右，预期带动脱贫人口就业2人以及增加当地就业人口的务工机会。</t>
  </si>
  <si>
    <t>木山村</t>
  </si>
  <si>
    <t>广福镇木山村土桥湖至围子里道路硬化工程</t>
  </si>
  <si>
    <t>新建道路硬化长约200米，宽约3.5米等。</t>
  </si>
  <si>
    <t>各级财政扶贫资金17万，自筹1万</t>
  </si>
  <si>
    <t>通过在“十四五”省定乡村振兴重点帮扶村木山村，新建道路硬化长约200米，宽约3.5米；项目工程完成及时率能达到100%，项目建成后验收合格率能达到100%，道路设计使用年限能达到10年，预期受益脱贫户15人，脱贫户满意度能达到95%以上。</t>
  </si>
  <si>
    <t>1.产出指标-数量指标-新增重点村硬化路里程：≥0.2公里
2.产出指标-质量指标-项目（工程）验收合格率：100%
3.产出指标-时效指标-项目（工程）完成及时率：100%
4.效益指标-社会效益指标-受益建档立卡脱贫人口数：≥15人
5.效益指标-可持续影响指标-工程设计使用年限：≥10年
6.满意度指标-服务对象满意度指标-受益脱贫人口满意度：≥95%</t>
  </si>
  <si>
    <t>主要改善“十四五”省定重点帮扶村木山村生产生活条件，降低农民农作物运输成本，促进农民增产增收，预期直接受益面积180亩，受益人口310人，其中脱贫户及监测对象15人。</t>
  </si>
  <si>
    <t>各级财政扶贫资金25万，自筹2万</t>
  </si>
  <si>
    <t>通过在“十四五”省定乡村振兴重点帮扶村木山村，新建道路硬化长约350米，宽约3米；项目工程完成及时率能达到100%，项目建成后验收合格率能达到100%，道路设计使用年限能达到10年，预期受益脱贫户20人，脱贫户满意度能达到95%以上。</t>
  </si>
  <si>
    <t>1.产出指标-数量指标-新增重点村硬化路里程：≥0.35公里
2.产出指标-质量指标-项目（工程）验收合格率：100%
3.产出指标-时效指标-项目（工程）完成及时率：100%
4.效益指标-社会效益指标-受益建档立卡脱贫人口数：≥20人
5.效益指标-可持续影响指标-工程设计使用年限：≥10年
6.满意度指标-服务对象满意度指标-受益脱贫人口满意度：≥95%</t>
  </si>
  <si>
    <t>主要改善“十四五”省定重点帮扶村木山村生产生活条件，降低农民农作物运输成本，促进农民增产增收，预期直接受益面积400亩，受益人口约600人，其中脱贫户及监测对象20人。</t>
  </si>
  <si>
    <t>新建道路硬化长约500米，宽约5米等。</t>
  </si>
  <si>
    <t>各级财政扶贫资金60万，自筹3万</t>
  </si>
  <si>
    <t>通过在“十四五”省定乡村振兴重点帮扶村木山村，新建道路硬化长约500米，宽约5米；项目工程完成及时率能达到100%，项目建成后验收合格率能达到100%，道路设计使用年限能达到10年，预期受益脱贫人口及监测对象45人，脱贫户满意度能达到95%以上。</t>
  </si>
  <si>
    <t>1.产出指标-数量指标-新增重点村硬化路里程：≥0.5公里
2.产出指标-质量指标-项目（工程）验收合格率：100%
3.产出指标-时效指标-项目（工程）完成及时率：100%
4.效益指标-社会效益指标-受益建档立卡脱贫人口数：≥45人
5.效益指标-可持续影响指标-工程设计使用年限：≥10年
6.满意度指标-服务对象满意度指标-受益脱贫人口满意度：≥95%</t>
  </si>
  <si>
    <t>主要改善“十四五”省定重点帮扶村木山村生产生活条件，降低农民农作物运输成本，促进农民增产增收，预期直接受益面积500亩，受益人口约900人，不断提升农村幸福生活满意度。</t>
  </si>
  <si>
    <t>三江镇</t>
  </si>
  <si>
    <t>汗塘村</t>
  </si>
  <si>
    <t>三江镇
汗塘村</t>
  </si>
  <si>
    <t>三江镇
人民政府</t>
  </si>
  <si>
    <t>上级财政资金100万元，自筹资金10万元</t>
  </si>
  <si>
    <t>通过在“十三五”市级脱贫村汗塘村新居小组至前坪村小组灌溉水渠进行拆除重建，水渠长约685米，项目工程完成及时率能达到100%，项目建成后验收合格率能达到100%，项目设计使用年限能达到10年，预期受益脱贫人口数17人，脱贫户满意度能达到95%。</t>
  </si>
  <si>
    <t>1.产出指标-数量指标-重建水渠长度：≥685m
2.产出指标-质量指标-项目（工程）验收合格率：100%
3.产出指标-时效指标-项目（工程）完成及时率：100%
4.效益指标-社会效益指标-受益脱贫人口数：≥17人
5.效益指标-可持续影响指标-工程设计使用年限：≥10年
6.满意度指标-服务对象满意度指标-脱贫户满意度：≥95%</t>
  </si>
  <si>
    <t>改善农村灌溉用水状况，促进农村经济发展，预期受益脱贫人口17人。</t>
  </si>
  <si>
    <t>岗坊村</t>
  </si>
  <si>
    <t>在岗坊村岭西大桥至岗前桥头公路共3公里新增路灯约150盏等</t>
  </si>
  <si>
    <t>三江镇
岗坊村</t>
  </si>
  <si>
    <t>上级财政资金29万元，自筹资金2万元</t>
  </si>
  <si>
    <t>通过在“十四五”省级重点村岗坊村岭西大桥至岗前桥头公路新增路灯约150盏，项目工程完成及时率能达到100%，项目建成后验收合格率能达到100%，项目设计使用年限能达到10年，预期受益脱贫人口23人，脱贫户满意度能达到95%。</t>
  </si>
  <si>
    <t>1.产出指标-数量指标-新增路灯：≥150盏
2.产出指标-质量指标-项目（工程）验收合格率：100%
3.产出指标-时效指标-项目（工程）完成及时率：100%
4.效益指标-社会效益指标-受益脱贫人口数：≥23人
5.效益指标-可持续影响指标-工程设计使用年限：≥10年
6.满意度指标-服务对象满意度指标-脱贫户满意度：≥95%</t>
  </si>
  <si>
    <t>改善村居环境，改善脱贫户生产生活条件，预期受益脱贫人口23人。</t>
  </si>
  <si>
    <t>岗坊村灵堂至昌吉赣铁路脚下新建排水沟约120m，昌吉赣铁路脚下至岭西大桥旁的山脚下新建排水沟约315m，共计新建排水沟约435m等</t>
  </si>
  <si>
    <t>上级财政资金76万元，自筹资金4万元</t>
  </si>
  <si>
    <t>通过在“十四五”省级重点村岗坊村三江镇岗坊村灵堂至岭西大桥旁山脚建设排水沟约435m，项目工程完成及时率能达到100%，项目建成后验收合格率能达到100%，项目设计使用年限能达到10年，预期受益脱贫人口15人，脱贫户满意度能达到95%。</t>
  </si>
  <si>
    <t>1.产出指标-数量指标-新建排水沟：≥435m
2.产出指标-质量指标-项目（工程）验收合格率：100%
3.产出指标-时效指标-项目（工程）完成及时率：100%
4.效益指标-社会效益指标-受益脱贫人口数：≥15人
5.效益指标-可持续影响指标-工程设计使用年限：≥10年
6.满意度指标-服务对象满意度指标-脱贫户满意度：≥95%</t>
  </si>
  <si>
    <t>改善农村灌溉用水状况，改善脱贫户生产生活条件，预期受益脱贫人口15人。</t>
  </si>
  <si>
    <t>徐罗村</t>
  </si>
  <si>
    <t>三江镇徐罗村乡村振兴帮扶厂房新增变压器项目</t>
  </si>
  <si>
    <t>新增250kVA变压器一台等</t>
  </si>
  <si>
    <t>三江镇
徐罗村</t>
  </si>
  <si>
    <t>上级财政资金20万元，自筹1万元</t>
  </si>
  <si>
    <t>通过在“十四五”市定乡村振兴重点帮扶村徐罗村的乡村振兴帮扶厂房新增250kVA变压器一台，项目工程完成及时率能达到100%，项目建成后验收合格率能达到100%，项目设计使用年限能达到10年，预期受益脱贫人口5人，脱贫户满意度能达到95%。</t>
  </si>
  <si>
    <t>1.产出指标-数量指标-新增250kVA变压器：=1台
2.产出指标-质量指标-项目（工程）验收合格率：100%
3.产出指标-时效指标-项目（工程）完成及时率：100%
4.效益指标-社会效益指标-受益脱贫人口数：≥5人
5.效益指标-可持续影响指标-工程设计使用年限：≥10年
6.满意度指标-服务对象满意度指标-脱贫户满意度：≥95%</t>
  </si>
  <si>
    <t>解决设备安全隐患，促进农村经济发展，预期受益脱贫人口5人。</t>
  </si>
  <si>
    <t>源溪村</t>
  </si>
  <si>
    <t>三江镇源溪村发展新型农村集体经济项目</t>
  </si>
  <si>
    <t>采购农机设备等</t>
  </si>
  <si>
    <t>三江镇源溪村</t>
  </si>
  <si>
    <t>上级财政资金68万元，自筹4万元</t>
  </si>
  <si>
    <t>通过在源溪村采购农机设备，项目工程完成及时率能达到100%，项目建成后验收合格率能达到100%，项目设计使用年限能达到10年，预期受益脱贫人口5人，预计增加村集体收入2.5万元，脱贫户满意度能达到95%。</t>
  </si>
  <si>
    <t>1.产出指标-数量指标-采购农机设备：≥1套
2.产出指标-质量指标-项目（工程）验收合格率：100%
3.产出指标-时效指标-项目（工程）完成及时率：100%
4.效益指标-社会效益指标-受益脱贫人口数：≥5人
5.效益指标-可持续影响指标-工程设计使用年限：≥10年
6.效益指标-经济效益指标-增加村集体收入：≥2.5万元
7.满意度指标-服务对象满意度指标-脱贫户满意度：≥95%</t>
  </si>
  <si>
    <t>预期每年可增加源溪村财政收入约2.5万元，将拿出部分资金用于给关联的脱贫及监测人口分红，预计每户年均增加约400元左右，其余部分用于项目维护管理和乡村振兴建设等公益性事业。</t>
  </si>
  <si>
    <t>黄马乡</t>
  </si>
  <si>
    <t>罗渡村</t>
  </si>
  <si>
    <t>罗渡村14个自然村，新增太阳能路灯约100盏</t>
  </si>
  <si>
    <t>2025年12月前竣工</t>
  </si>
  <si>
    <t>黄马乡人民政府</t>
  </si>
  <si>
    <t>上级财政资金19万元，自筹1万元</t>
  </si>
  <si>
    <t>通过在“十三五”省定脱贫村罗渡村安装太阳能路灯，改善村民生产生活条件。项目验收合格率达100%，项目完成及时率达100%,受益建档立卡脱贫人口18户52人，脱贫人口满意度达95%。</t>
  </si>
  <si>
    <t>1.产出指标-数量指标-新增太阳能路灯：100盏
2.产出指标-质量指标-项目（工程）验收合格率：100%
3.产出指标-时效指标-项目（工程）完成及时率：100%
4.效益指标-社会效益指标-受益脱贫人口数≥52人 
5.满意度指标-服务对象满意度指标-建档立卡脱贫人口满意度：≥95%</t>
  </si>
  <si>
    <t>项目建成后改善农村生产生活状况，提升农户以及脱贫户的生产条件，促进农村经济发展和方便村民日常出行。预期直接受益面积约2143亩，受益人口约2410人，其中脱贫人口52人。</t>
  </si>
  <si>
    <t>罗渡村航道东至沥一组间长约480米，高约2.3米的水渠护坡等</t>
  </si>
  <si>
    <t>上级财政资金81万元，自筹5万元</t>
  </si>
  <si>
    <t>通过对阻碍农田灌溉和排涝的问题进行整治改造提升，在“十三五”省定脱贫村罗渡村航道东至沥一组间长约480米，高2.3米水渠修建护坡，完善农田水利基础设施，保障农业灌溉用水和排涝、改善农业生产条件。项目验收合格率100%，项目完成及时率达100%，受益建档立卡脱贫人口18户52人，脱贫人口满意度达95%。</t>
  </si>
  <si>
    <t>1.产出指标-数量指标-农业灌溉渠护坡长：约480米
2.产出指标-质量指标-项目（工程）验收合格率：100%
3.产出指标-时效指标-项目（工程）完成及时率：100%
4.效益指标-社会效益指标-受益脱贫人口数≥52人 
5.满意度指标-服务对象满意度指标-建档立卡脱贫人口满意度：≥95%</t>
  </si>
  <si>
    <t>项目建成后解决农田灌溉和排涝“最后一公里”问题，完善农田水利基础设施，保障农业灌溉用水和排涝、改善农业生产条件，促进农民保产增收。预期直接受益面积约2143亩，受益人口约2410人，其中脱贫人口52人。</t>
  </si>
  <si>
    <t>冯家村</t>
  </si>
  <si>
    <t>冯家村仓储保鲜库配套项目</t>
  </si>
  <si>
    <t>1、场地硬化1600m²； 2、钢构棚650m²； 3、40吨存储设备6个等</t>
  </si>
  <si>
    <t>上级财政资金60万元.自筹3万元</t>
  </si>
  <si>
    <t>通过在“十四五”省定乡村振兴重点帮扶村冯家村仓储保鲜库配套项目，预计每年增加村集体收入约2.5万元。项目验收合格率达100%，项目完成及时率达100%,受益建档立卡脱贫人口25户50人，脱贫人口满意度达95%。</t>
  </si>
  <si>
    <t>1.产出指标-数量指标-场地硬化：1600m²
2.产出指标-数量指标-钢构棚650m²
3.产出指标-数量指标-40吨存储设备6个
4.产出指标-质量指标-项目（工程）验收合格率：100%
5.产出指标-时效指标-项目（工程）完成及时率：100%
6.效益指标-经济效益指标-带动村集体收入（总收入）≥2.5万元
7.效益指标-社会效益指标-受益脱贫人口数≥50人 
8.满意度指标-服务对象满意度指标-建档立卡脱贫人口满意度：≥95%</t>
  </si>
  <si>
    <t>项目建成后预期增加村集体收入约2.5万元，部分收益用于脱贫人口和监测对象分红，受益脱贫人口约50人，户年均增加收入约100元，预期带动当地脱贫人口就业务工1人，年均增收约5000元。</t>
  </si>
  <si>
    <t>冯家村徐园组沟渠衬砌长628m等</t>
  </si>
  <si>
    <t>上级财政资金90万元，自筹5万元</t>
  </si>
  <si>
    <t>通过在“十四五”省定乡村振兴重点帮扶村冯家村徐园组抽水沟渠衬砌长628m，改善村民生产条件。项目验收合格率达100%，项目完成及时率达100%,受益建档立卡脱贫人口10户25人，脱贫人口满意度达95%。</t>
  </si>
  <si>
    <t>1.产出指标-数量指标-抽水沟渠衬砌长:628m
2.产出指标-质量指标-项目（工程）验收合格率：100%
3.产出指标-时效指标-项目（工程）完成及时率：100%
4.效益指标-社会效益指标-受益脱贫人口数≥25人 
5.满意度指标-服务对象满意度指标-建档立卡脱贫人口满意度：≥95%</t>
  </si>
  <si>
    <t>项目建成后改善农村生产生活状况，提升农户以及脱贫户的生产条件，促进农民保产增收。预期受益建档立卡脱贫人口10户25人.预期直接收益面积约1168亩，受益人口约810人，其中脱贫人口25人.</t>
  </si>
  <si>
    <t>护坡长度160米等</t>
  </si>
  <si>
    <t>上级财政资金50万元，自筹3万元</t>
  </si>
  <si>
    <t>通过在“十四五”省定乡村振兴重点帮扶村冯家村朱坊组庵下塘整治项目，改善村民生产条件。项目验收合格率达100%，项目完成及时率达100%,受益建档立卡脱贫人口4户6人，脱贫人口满意度达95%。</t>
  </si>
  <si>
    <t>1.产出指标-数量指标-护坡长160米
2.产出指标-质量指标-项目（工程）验收合格率：100%
3.产出指标-时效指标-项目（工程）完成及时率：100%
4.效益指标-社会效益指标-受益脱贫人口数≥6人 
5.满意度指标-服务对象满意度指标-建档立卡脱贫人口满意度：≥95%</t>
  </si>
  <si>
    <t>项目建成后改善农村生产生活状况，提升农户以及脱贫户的生产条件，促进农民保产增收。预期受益建档立卡脱贫人口4户6人.预期直接受益面积约642亩，收益人口约616人，其中脱贫人口6人.</t>
  </si>
  <si>
    <t>上洛村</t>
  </si>
  <si>
    <t>上洛村村道路灯安装项目</t>
  </si>
  <si>
    <t>安装路灯约110盏等</t>
  </si>
  <si>
    <t>上级财政资金22万元，自筹2万元</t>
  </si>
  <si>
    <t>通过在“十四五”市定乡村振兴重点帮扶村冯上洛村安装路灯约110盏，改善村民生产生活条件。项目验收合格率达100%，项目完成及时率达100%,受益建档立卡脱贫人口26户58人，脱贫人口满意度达95%。</t>
  </si>
  <si>
    <t>1.产出指标-数量指标-安装路灯：110盏
2.产出指标-质量指标-项目（工程）验收合格率：100%
3.产出指标-时效指标-项目（工程）完成及时率：100%
4.效益指标-社会效益指标-受益脱贫人口数≥58人 
5.满意度指标-服务对象满意度指标-建档立卡脱贫人口满意度：≥95%</t>
  </si>
  <si>
    <t>项目建成后改善农村生产生活状况，提升农户以及脱贫户的生产条件，促进农民保产增收。预期受益建档立卡脱贫人口26户58人。预期直接受益面积约2430亩，受益人口约1870人，其中脱贫人口58人</t>
  </si>
  <si>
    <t>上洛村上洛组龙干沟渠改建项目</t>
  </si>
  <si>
    <t>改建沟渠约450米等</t>
  </si>
  <si>
    <t>上级财政资金40万元，自筹2万元</t>
  </si>
  <si>
    <t>通过在“十四五”省定乡村振兴重点帮扶村上洛村上洛组改建沟渠约450米，改善村民生产条件。项目验收合格率达100%，项目完成及时率达100%,受益建档立卡脱贫人口20户50人，脱贫人口满意度达95%。</t>
  </si>
  <si>
    <t>1.产出指标-数量指标-改建沟渠:450米
2.产出指标-质量指标-项目（工程）验收合格率：100%
3.产出指标-时效指标-项目（工程）完成及时率：100%
4.效益指标-社会效益指标-受益脱贫人口数≥50人 
5.满意度指标-服务对象满意度指标-建档立卡脱贫人口满意度：≥95%</t>
  </si>
  <si>
    <t>项目建成后改善农村生产生活状况，提升农户以及脱贫户的生产条件，促进农民保产增收。预期受益建档立卡脱贫人口20户50人。预期直接受益面积约1800亩，受益人口约1300人，其中脱贫人口50人</t>
  </si>
  <si>
    <t>白城村</t>
  </si>
  <si>
    <t>白城村西边闸至上石桥基本农田沟渠水泥浇筑工程</t>
  </si>
  <si>
    <t>1、沟渠水泥浇筑：长1680米，宽0.5米，高0.6米。
2、沟渠过水涵管：6节。
沟渠过水涵管两端水泥硬化：长8米，宽0.5米，高1.5米。</t>
  </si>
  <si>
    <t>上级财政资金56万元，自筹3万元</t>
  </si>
  <si>
    <t>通过在“十三五”市级脱贫村白城村建设西边闸至上石桥基本农田沟渠水泥浇筑工程，改善村民生产条件。项目验收合格率达100%，项目完成及时率达100%,受益建档立卡脱贫人口7户16人，脱贫人口满意度达95%。</t>
  </si>
  <si>
    <t>1.产出指标-数量指标-沟渠水泥浇筑：1680米
2、产出指标-数量指标-沟渠过水涵管：6节
2、产出指标-数量指标-两边水泥硬化：8米
3.产出指标-质量指标-项目（工程）验收合格率：100%
4.产出指标-时效指标-项目（工程）完成及时率：100%
5.效益指标-社会效益指标-受益脱贫人口数≥16人 
6.满意度指标-服务对象满意度指标-建档立卡脱贫人口满意度：≥95%</t>
  </si>
  <si>
    <t>项目建成后改善农村生产状况，提升农户以及脱贫户的生产条件，降低农作物干旱率，提高农作物产量，从而增加农户收入。预期受益面积600亩，受益人口1200人，其中受益脱贫人口16人。</t>
  </si>
  <si>
    <t>白城村基本农田灌溉电网改造工程</t>
  </si>
  <si>
    <t>安装农田灌溉抽水电线杆80根，架设线路约8000米等</t>
  </si>
  <si>
    <t>上级财政资金32万元，自筹2万元</t>
  </si>
  <si>
    <t>通过在“十三五”市级脱贫村白城村建设基本农田灌溉电网改造工程，改善村民生产条件。项目验收合格率达100%，项目完成及时率达100%,受益建档立卡脱贫人口28户69人，脱贫人口满意度达95%。</t>
  </si>
  <si>
    <t>1.产出指标-数量指标- 安装农田灌溉抽水电线杆:80根
2.产出指标-数量指标- 架设线路:8000米
3.产出指标-质量指标-项目（工程）验收合格率：100%
4.产出指标-时效指标-项目（工程）完成及时率：100%
5.效益指标-社会效益指标-受益脱贫人口数≥69人 
6.满意度指标-服务对象满意度指标-建档立卡脱贫人口满意度：≥95%</t>
  </si>
  <si>
    <t>项目建成后改善农村生产生活状况，提升农户以及脱贫户的生产条件，促进农民保产增收。预期直接受益面积约1820亩，受益人口约1850人，其中脱贫人口69人</t>
  </si>
  <si>
    <t>白城村太阳能路灯安装工程</t>
  </si>
  <si>
    <t>白城村12个组安装太阳能路灯共200盏等</t>
  </si>
  <si>
    <t>上级财政资金26万元，自筹2万元</t>
  </si>
  <si>
    <t>通过在“十三五”市级脱贫村白城村建设基本农田灌溉电网改造工程，改善村民生产条件。项目验收合格率达100%，项目完成及时率达100%,受益建档立卡脱贫人口28户63人，脱贫人口满意度达95%。</t>
  </si>
  <si>
    <t>1.产出指标-数量指标- 安装太阳能路灯:200盏 
2.产出指标-质量指标-项目（工程）验收合格率：100%
3.产出指标-时效指标-项目（工程）完成及时率：100%
4.效益指标-社会效益指标-受益脱贫人口数≥63人 
5.满意度指标-服务对象满意度指标-建档立卡脱贫人口满意度：≥95%</t>
  </si>
  <si>
    <t>项目建成后改善农村人居环境，提升农户以及脱贫户的生活条件。预期直接受益面积约2375亩，受益人口约2627人，其中脱贫人口63人</t>
  </si>
  <si>
    <t>上级财政资金33万元，自筹2万元</t>
  </si>
  <si>
    <t>通过在“十三五”市定脱贫村白城村东牌头上石桥改建项目，桥面两端硬化长度40米，宽3米。项目验收合格率达100%，项目完成及时率达100%。受益建档立卡脱贫人口7户16人，脱贫人口满意度达95%。</t>
  </si>
  <si>
    <t>1.产出指标-数量指标-改建石桥：6米 
2.产出指标-数量指标-桥面两端硬化：40米        
3.产出指标-质量指标-项目（工程）验收合格率：100%
4.产出指标-时效指标-项目（工程）完成及时率：100%
5.效益指标-社会效益指标-受益脱贫人口数≥16人 
6.满意度指标-服务对象满意度指标-建档立卡脱贫人口满意度：≥95%</t>
  </si>
  <si>
    <t>项目建成后改善农村生产生活状况，提升农户以及脱贫户的生产条件，促进农村经济发展和方便村民日常出行。预期直接受益面积约1185亩，受益人口约1200人，其中脱贫人口16人。</t>
  </si>
  <si>
    <t>丰林村</t>
  </si>
  <si>
    <t>购买自动化墨水灌装机1套、pe包装袋生产设备1套等</t>
  </si>
  <si>
    <t>通过购买自动化墨水灌装机1套、pe包装袋生产设备1套等。项目验收合格率达100%，项目完成及时率达100%。项目建成后预期增加村集体收入约3万元/年，部分收益用于脱贫人口和监测对象分红，受益建档立卡脱贫人口24户58人，脱贫人口满意度达95%。</t>
  </si>
  <si>
    <t>1.产出指标-数量指标-自动化墨水灌装机：1套
2.产出指标-数量指标- pe包装袋生产设备:1套
3.产出指标-质量指标-项目（工程）验收合格率：100%
4.产出指标-时效指标-项目（工程）完成及时率：100%
5、效益指标-经济效益指标-产业带动村集体增收：≥3万元
6.效益指标-社会效益指标-受益脱贫人口数≥58人 
7.满意度指标-服务对象满意度指标-建档立卡脱贫人口满意度：≥95%</t>
  </si>
  <si>
    <t>项目建成后预期增加村集体收入约3万元/年，部分收益用于脱贫人口和监测对象分红，受益脱贫人口约58人，户年均增加收入约100元，预期带动当地脱贫人口就业务工2人，年均增收约5000元。</t>
  </si>
  <si>
    <t>徐家村</t>
  </si>
  <si>
    <t>各级财政衔接资金350万元，自筹35万元。</t>
  </si>
  <si>
    <t>徐家村、白城村、岭前村</t>
  </si>
  <si>
    <t>通过在徐家村新建一栋产业帮扶厂房及附属配套设施等，项目完成及时率能达到100%，项目建成后验收合格率能达到100%，预期能带动脱贫及监测户10户，预计每户年均增加约600元左右，增加村集体经济收入约15万元，脱贫户满意度能达到95%以上。</t>
  </si>
  <si>
    <t>1.产出指标-数量指标-建设厂房：1栋
2.产出指标-质量指标-项目（工程）验收合格率：100%
3.产出指标-时效指标-项目（工程）完成及时率：100%
4.效益指标-经济效益指标-产业带动村集体增收：≥15万
5.效益指标-社会效益指标-受益建档立卡脱贫人口数：≥10人                        6.满意度指标-服务对象满意度指标-受益脱贫人口满意度：≥95%</t>
  </si>
  <si>
    <t>项目建成后预期增加村集体收入约15万元，部分收益用于脱贫人口和监测对象分红，受益脱贫人口约10，户年均增加收入约600元，预期带动当地脱贫人口就业务工1人，年均增收约5000元。</t>
  </si>
  <si>
    <t>黄马乡徐家村产业配套变压器项目</t>
  </si>
  <si>
    <t>安装250kva美式箱式变压器一套等</t>
  </si>
  <si>
    <t>各级财政衔接资金22万元，自筹2万元</t>
  </si>
  <si>
    <t>通过在黄马乡徐家村、白城村、岭前村联村产业安装250kva变压器一套，完善电力配套设施。项目验收合格率达100%，项目完成及时率达100%。受益建档立卡脱贫人口10人，脱贫人口满意度达95%。</t>
  </si>
  <si>
    <t>1.产出指标-数量指标-安装变压器：1套
2.产出指标-质量指标-项目（工程）验收合格率：100%
3.产出指标-时效指标-项目（工程）完成及时率：100%
4.效益指标-社会效益指标-受益脱贫人口数≥10人 
5.满意度指标-服务对象满意度指标-建档立卡脱贫人口满意度：≥95%</t>
  </si>
  <si>
    <t>项目建成后可完善黄马乡徐家村、白城村、岭前村联村产业设施，使产业正常运行，从而增加村集体经济收益，受益建档立卡脱贫人口10人。</t>
  </si>
  <si>
    <t>银三角</t>
  </si>
  <si>
    <t>春溪村</t>
  </si>
  <si>
    <t>银三角街道办</t>
  </si>
  <si>
    <t>衔接资金66万，自筹4万。</t>
  </si>
  <si>
    <t>主要改善“十四五”县定乡村振兴重点帮扶村春溪村村居环境、改善脱贫人口生产生活条件，促进当地农民增产增收，拟改建沟渠长约450米，高1-1.5米，宽1.2-1.5米；改建机耕道长约280米、宽4米。项目工程完成及时率能达到100%，项目建成后验收合格率能达到100%，设施设计使用年限能达到10年，预期能带动脱贫人口大于等于27人，脱贫人口满意度能达到95%以上。</t>
  </si>
  <si>
    <t>1.产出指标-数量指标-沟渠改建≥0.45公里；机耕道改建≥0.28公里
2.产出指标-质量指标-项目（工程）验收合格率：100%
3.产出指标-时效指标-项目（工程）完成及时率：100%
4.效益指标-社会效益指标-受益建档立卡脱贫人口数≥27人
5.效益指标-可持续影响指标-工程设计使用年限：≥10年
6.满意度指标-服务对象满意度指标-受益脱贫人口满意度：≥95%</t>
  </si>
  <si>
    <t>带动生产:降低村民农业生产运输成本，促进农民增产增收，预期直接受益面积1100亩，受益人口900人，预期带动脱贫人口27人。</t>
  </si>
  <si>
    <t>棠左村</t>
  </si>
  <si>
    <t>新建沟渠长约300米，高1-1.2米，宽1-1.5米等</t>
  </si>
  <si>
    <t>衔接资金30万，自筹2万。</t>
  </si>
  <si>
    <t>主要提高帮扶产业生产效益，改善脱贫人口生产生活条件，助推村集体经济收入，促进当地农民增产增收，拟新建沟渠长约300米，高1-1.2米，宽1-1.5米等，项目工程完成及时率能达到100%，项目建成后验收合格率能达到100%，设施设计使用年限能达到10年，预期受益人口680人，脱贫人口16人，脱贫人口满意度能达到95%以上。</t>
  </si>
  <si>
    <t>1.产出指标-数量指标-沟渠改建≥0.3公里
2.产出指标-质量指标-项目（工程）验收合格率：100%
3.产出指标-时效指标-项目（工程）完成及时率：100%
4.5.效益指标-可持续影响指标-工程设计使用年限：≥10年
5.效益指标-社会效益指标-受益建档立卡脱贫人口数≥16人
6.满意度指标-服务对象满意度指标-受益脱贫人口满意度：≥95%</t>
  </si>
  <si>
    <t>带动生产:降低帮扶产业基地生产运输成本，降低村民农业生产运输成本，提高村集体经济收入，促进农民增产增收，预期直接受益面积500亩，预期直接受益人口680人，预期带动脱贫人口16人。</t>
  </si>
  <si>
    <t>县本级</t>
  </si>
  <si>
    <t>雨露计划</t>
  </si>
  <si>
    <t>巩固三保障成果类</t>
  </si>
  <si>
    <t>为农村脱贫户和需要实施教育帮扶的防止返贫监测对象家庭子女就读中、高等职业教育（技工学校）的学生提供补助</t>
  </si>
  <si>
    <t>南昌县</t>
  </si>
  <si>
    <t>各乡镇</t>
  </si>
  <si>
    <t>各级财政拨款　</t>
  </si>
  <si>
    <t>脱贫户学生和需要实施教育帮扶的防止返贫监测对象学生</t>
  </si>
  <si>
    <t>对就读中专、职高和大专的脱贫人口和监测对象学生提供补助，预计受益对象390人，受助学生满意度能达到95%以上，受助学生家长满意度能达到95%。</t>
  </si>
  <si>
    <t>1.产出指标-数量指标-资助建档立卡贫困户子女人数：≥390人
2.产出指标-质量指标-接受补助的学生中建档立卡脱贫人口和监测对象子女占比：100%
3.产出指标-质量指标-资助标准达标率：100%
4.产出指标-时效指标-资助经费及时发放率：100%
5.产出指标-成本指标-建档立卡贫困户子女生均资助标准：3000元/学年
6.效益指标-社会效益指标-建档立卡贫困户子女全程全部接受资助的比例：≥95%
7.满意度指标-服务对象满意度指标-受助学生满意度：≥95%
8.满意度指标-服务对象满意度指标-受助学生家长满意度：≥95%</t>
  </si>
  <si>
    <t>教育帮扶，对就读中专、职高和大专的脱贫人口和监测对象学生提供补助，预计受益对象390人。</t>
  </si>
  <si>
    <t>小额信贷贴息</t>
  </si>
  <si>
    <t>为脱贫户自身发展产业贷款提供贴息</t>
  </si>
  <si>
    <t>贷款脱贫户和边缘户</t>
  </si>
  <si>
    <t>通过对自身发展产业小额贷款的脱贫人口和监测对象进行贴息，促进脱贫人口和监察对象增加收入，预计受益对象能达到500户，受益脱贫户和监测对象满意度能达到95%以上。</t>
  </si>
  <si>
    <t>1.产出指标-数量指标-脱贫户和监测对象获得贷款户数：≥500户
2.产出指标-质量指标-小额贷款还款率：≥95%
3.产出指标-时效指标-贷款及时发放率：≥95%
4.效益指标-社会效益指标-带动脱贫户和监测对象增收：≥95%
5.满意度指标-服务对象满意度指标-受益脱贫户和监测对象满意度：≥95%</t>
  </si>
  <si>
    <t>产业帮扶，通过对自身发展产业小额贷款的脱贫人口和监测对象进行贴息，促进脱贫人口和监察对象增加收入，预计受益对象能达到500户。</t>
  </si>
  <si>
    <t>省外就业补助</t>
  </si>
  <si>
    <t>就业类</t>
  </si>
  <si>
    <t>为脱贫户省外就业提供交通补助</t>
  </si>
  <si>
    <t>相关脱贫户和边缘户</t>
  </si>
  <si>
    <t>对相关建档立卡脱贫人口和监测对象提供交通补助，预计受益对象能达到350人次，受益脱贫人口满意度能达到95%以上。</t>
  </si>
  <si>
    <t>1.产出指标-数量指标-享受省外就业交通补贴人次数：≥350人/次
2.产出指标-时效指标-补贴资金在规定时间内支付到位率：≥95%
3.产出指标-时效指标-资金在规定时间内下达率：≥95%
4.效益指标-成本指标-省外就业交通补贴人均标准收：500元
5.满意度指标-服务对象满意度指标-受益脱贫人口满意度：≥95%
6.满意度指标-服务对象满意度指标-公共就业服务满意度：≥95%</t>
  </si>
  <si>
    <t>就业帮扶，对相关建档立卡脱贫人口和监测对象提供交通补助，预计受益对象能达到350人次。</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</si>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</sst>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43">
    <font>
      <sz val="11"/>
      <color theme="1"/>
      <name val="宋体"/>
      <charset val="134"/>
      <scheme val="minor"/>
    </font>
    <font>
      <sz val="11"/>
      <name val="宋体"/>
      <charset val="134"/>
      <scheme val="minor"/>
    </font>
    <font>
      <sz val="10"/>
      <name val="宋体"/>
      <charset val="134"/>
      <scheme val="minor"/>
    </font>
    <font>
      <sz val="11"/>
      <name val="宋体"/>
      <charset val="134"/>
    </font>
    <font>
      <sz val="11"/>
      <color rgb="FFFF0000"/>
      <name val="宋体"/>
      <charset val="134"/>
      <scheme val="minor"/>
    </font>
    <font>
      <sz val="12"/>
      <name val="宋体"/>
      <charset val="134"/>
    </font>
    <font>
      <sz val="10"/>
      <name val="宋体"/>
      <charset val="134"/>
    </font>
    <font>
      <sz val="12"/>
      <name val="宋体"/>
      <charset val="134"/>
      <scheme val="minor"/>
    </font>
    <font>
      <sz val="14"/>
      <name val="宋体"/>
      <charset val="134"/>
      <scheme val="minor"/>
    </font>
    <font>
      <b/>
      <sz val="10"/>
      <name val="宋体"/>
      <charset val="134"/>
    </font>
    <font>
      <sz val="10"/>
      <color rgb="FFFF0000"/>
      <name val="宋体"/>
      <charset val="134"/>
    </font>
    <font>
      <sz val="20"/>
      <color theme="1"/>
      <name val="宋体"/>
      <charset val="134"/>
      <scheme val="minor"/>
    </font>
    <font>
      <sz val="9"/>
      <name val="宋体"/>
      <charset val="134"/>
    </font>
    <font>
      <sz val="9"/>
      <color rgb="FF000000"/>
      <name val="仿宋_GB2312"/>
      <charset val="134"/>
    </font>
    <font>
      <sz val="9"/>
      <color theme="1"/>
      <name val="宋体"/>
      <charset val="134"/>
    </font>
    <font>
      <sz val="9"/>
      <color theme="1"/>
      <name val="宋体"/>
      <charset val="134"/>
      <scheme val="minor"/>
    </font>
    <font>
      <sz val="9"/>
      <color rgb="FF000000"/>
      <name val="宋体"/>
      <charset val="134"/>
    </font>
    <font>
      <sz val="9"/>
      <color theme="1"/>
      <name val="仿宋_GB2312"/>
      <charset val="134"/>
    </font>
    <font>
      <sz val="9"/>
      <color rgb="FF000000"/>
      <name val="Times New Roman"/>
      <charset val="134"/>
    </font>
    <font>
      <sz val="9"/>
      <color theme="1"/>
      <name val="Times New Roman"/>
      <charset val="134"/>
    </font>
    <font>
      <sz val="9"/>
      <name val="仿宋_GB2312"/>
      <charset val="134"/>
    </font>
    <font>
      <sz val="9"/>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4" borderId="5"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5" borderId="8" applyNumberFormat="0" applyAlignment="0" applyProtection="0">
      <alignment vertical="center"/>
    </xf>
    <xf numFmtId="0" fontId="31" fillId="6" borderId="9" applyNumberFormat="0" applyAlignment="0" applyProtection="0">
      <alignment vertical="center"/>
    </xf>
    <xf numFmtId="0" fontId="32" fillId="6" borderId="8" applyNumberFormat="0" applyAlignment="0" applyProtection="0">
      <alignment vertical="center"/>
    </xf>
    <xf numFmtId="0" fontId="33" fillId="7" borderId="10" applyNumberFormat="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xf numFmtId="0" fontId="0" fillId="0" borderId="0">
      <alignment vertical="center"/>
    </xf>
  </cellStyleXfs>
  <cellXfs count="89">
    <xf numFmtId="0" fontId="0" fillId="0" borderId="0" xfId="0">
      <alignment vertical="center"/>
    </xf>
    <xf numFmtId="0" fontId="1" fillId="0" borderId="0" xfId="0" applyFont="1">
      <alignment vertical="center"/>
    </xf>
    <xf numFmtId="0" fontId="1" fillId="0" borderId="0" xfId="0" applyFont="1" applyFill="1">
      <alignment vertical="center"/>
    </xf>
    <xf numFmtId="0" fontId="1" fillId="0" borderId="0" xfId="0" applyFont="1" applyFill="1" applyAlignment="1">
      <alignment vertical="center" wrapText="1"/>
    </xf>
    <xf numFmtId="0" fontId="2" fillId="0" borderId="0" xfId="0" applyFont="1">
      <alignment vertical="center"/>
    </xf>
    <xf numFmtId="0" fontId="3" fillId="2" borderId="0" xfId="0" applyFont="1" applyFill="1" applyAlignment="1">
      <alignment vertical="center"/>
    </xf>
    <xf numFmtId="0" fontId="3" fillId="2" borderId="0" xfId="0" applyFont="1" applyFill="1" applyAlignment="1">
      <alignment vertical="center" wrapText="1"/>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3" fillId="0" borderId="0" xfId="0" applyFont="1" applyFill="1" applyAlignment="1">
      <alignment vertical="center" wrapText="1"/>
    </xf>
    <xf numFmtId="0" fontId="1"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Alignment="1">
      <alignment vertical="center" wrapText="1"/>
    </xf>
    <xf numFmtId="0" fontId="5" fillId="0" borderId="0" xfId="0" applyFont="1" applyBorder="1" applyAlignment="1">
      <alignment vertical="center" wrapText="1"/>
    </xf>
    <xf numFmtId="0" fontId="6" fillId="0" borderId="0" xfId="0" applyFont="1" applyFill="1" applyAlignment="1">
      <alignment vertical="center"/>
    </xf>
    <xf numFmtId="0" fontId="5" fillId="0" borderId="0" xfId="0" applyFont="1" applyFill="1">
      <alignment vertical="center"/>
    </xf>
    <xf numFmtId="0" fontId="1" fillId="0" borderId="0" xfId="0" applyFont="1" applyFill="1" applyAlignment="1">
      <alignment horizontal="center" vertical="center"/>
    </xf>
    <xf numFmtId="0" fontId="4" fillId="0" borderId="0" xfId="0" applyFont="1" applyFill="1" applyAlignment="1">
      <alignment vertical="center" wrapText="1"/>
    </xf>
    <xf numFmtId="0" fontId="7" fillId="0" borderId="0" xfId="0" applyFont="1" applyFill="1" applyBorder="1" applyAlignment="1">
      <alignment vertical="center"/>
    </xf>
    <xf numFmtId="0" fontId="8" fillId="0" borderId="0" xfId="0" applyFont="1" applyAlignment="1">
      <alignment horizontal="center" vertical="center"/>
    </xf>
    <xf numFmtId="0" fontId="7" fillId="0" borderId="0" xfId="0" applyFont="1">
      <alignment vertical="center"/>
    </xf>
    <xf numFmtId="0" fontId="7" fillId="0" borderId="0" xfId="0" applyFont="1" applyFill="1">
      <alignment vertical="center"/>
    </xf>
    <xf numFmtId="0" fontId="7" fillId="0" borderId="0" xfId="0" applyFont="1" applyFill="1" applyAlignment="1">
      <alignment horizontal="center" vertical="center"/>
    </xf>
    <xf numFmtId="0" fontId="7" fillId="0" borderId="0" xfId="0" applyFont="1" applyAlignment="1">
      <alignment horizontal="center" vertical="center"/>
    </xf>
    <xf numFmtId="0" fontId="1" fillId="0" borderId="0" xfId="0" applyFont="1" applyFill="1" applyAlignment="1">
      <alignment vertical="center"/>
    </xf>
    <xf numFmtId="0" fontId="7"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xf numFmtId="0" fontId="10" fillId="2"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0" fontId="10" fillId="0" borderId="1" xfId="0" applyFont="1" applyFill="1" applyBorder="1" applyAlignment="1">
      <alignment horizontal="left" vertical="center" wrapText="1"/>
    </xf>
    <xf numFmtId="0" fontId="6" fillId="2" borderId="1" xfId="49" applyFont="1" applyFill="1" applyBorder="1" applyAlignment="1">
      <alignment horizontal="center" vertical="center" wrapText="1"/>
    </xf>
    <xf numFmtId="0" fontId="6" fillId="2" borderId="1" xfId="49" applyFont="1" applyFill="1" applyBorder="1" applyAlignment="1">
      <alignment horizontal="left" vertical="center" wrapText="1"/>
    </xf>
    <xf numFmtId="0" fontId="6" fillId="0" borderId="1" xfId="49" applyFont="1" applyFill="1" applyBorder="1" applyAlignment="1">
      <alignment horizontal="center" vertical="center" wrapText="1"/>
    </xf>
    <xf numFmtId="0" fontId="6" fillId="0" borderId="1" xfId="0" applyFont="1" applyFill="1" applyBorder="1" applyAlignment="1">
      <alignment horizontal="left" vertical="center" wrapText="1" shrinkToFit="1"/>
    </xf>
    <xf numFmtId="49" fontId="6" fillId="0"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57" fontId="6" fillId="0" borderId="1" xfId="0" applyNumberFormat="1" applyFont="1" applyFill="1" applyBorder="1" applyAlignment="1">
      <alignment horizontal="center" vertical="center" wrapText="1"/>
    </xf>
    <xf numFmtId="0" fontId="2" fillId="0" borderId="1" xfId="0" applyFont="1" applyBorder="1">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Border="1">
      <alignment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Border="1" applyAlignment="1">
      <alignment horizontal="left" vertical="center"/>
    </xf>
    <xf numFmtId="0" fontId="0" fillId="0" borderId="0" xfId="0" applyAlignment="1">
      <alignment horizontal="left" vertical="center"/>
    </xf>
    <xf numFmtId="0" fontId="11" fillId="0" borderId="0" xfId="0" applyFont="1" applyAlignment="1">
      <alignment horizontal="center" vertical="center"/>
    </xf>
    <xf numFmtId="0" fontId="0" fillId="0" borderId="0" xfId="0" applyAlignment="1">
      <alignment horizontal="center" vertical="center"/>
    </xf>
    <xf numFmtId="0" fontId="12" fillId="3"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vertical="center" wrapText="1"/>
    </xf>
    <xf numFmtId="0" fontId="16" fillId="0" borderId="1" xfId="0" applyFont="1" applyBorder="1" applyAlignment="1">
      <alignment horizontal="justify" vertical="center" wrapText="1"/>
    </xf>
    <xf numFmtId="0" fontId="16" fillId="0" borderId="1" xfId="0" applyFont="1" applyBorder="1" applyAlignment="1">
      <alignment horizontal="center" vertical="center" wrapText="1"/>
    </xf>
    <xf numFmtId="176" fontId="1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6" fillId="0" borderId="1" xfId="0" applyFont="1" applyBorder="1" applyAlignment="1">
      <alignment vertical="center" wrapText="1"/>
    </xf>
    <xf numFmtId="0" fontId="13" fillId="0" borderId="1" xfId="0" applyFont="1" applyFill="1" applyBorder="1" applyAlignment="1">
      <alignment horizontal="center" vertical="center" wrapText="1"/>
    </xf>
    <xf numFmtId="0" fontId="16" fillId="0" borderId="1" xfId="0" applyFont="1" applyFill="1" applyBorder="1" applyAlignment="1">
      <alignment horizontal="justify" vertical="center" wrapText="1"/>
    </xf>
    <xf numFmtId="0" fontId="18"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176" fontId="17" fillId="0" borderId="1" xfId="0" applyNumberFormat="1" applyFont="1" applyFill="1" applyBorder="1" applyAlignment="1">
      <alignment horizontal="center" vertical="center" wrapText="1"/>
    </xf>
    <xf numFmtId="0" fontId="14" fillId="0" borderId="1" xfId="0" applyFont="1" applyBorder="1" applyAlignment="1">
      <alignment horizontal="justify" vertical="center" wrapText="1"/>
    </xf>
    <xf numFmtId="0" fontId="19" fillId="0" borderId="1" xfId="0" applyFont="1" applyBorder="1" applyAlignment="1">
      <alignment horizontal="center" vertical="center" wrapText="1"/>
    </xf>
    <xf numFmtId="0" fontId="18" fillId="0" borderId="1" xfId="0" applyFont="1" applyBorder="1" applyAlignment="1">
      <alignment horizontal="justify" vertical="center" wrapText="1"/>
    </xf>
    <xf numFmtId="49" fontId="17"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49" fontId="20" fillId="0" borderId="1" xfId="0" applyNumberFormat="1" applyFont="1" applyBorder="1" applyAlignment="1">
      <alignment horizontal="center" vertical="center" wrapText="1"/>
    </xf>
    <xf numFmtId="0" fontId="12" fillId="0" borderId="1" xfId="0" applyFont="1" applyFill="1" applyBorder="1" applyAlignment="1">
      <alignment horizontal="justify" vertical="center" wrapText="1"/>
    </xf>
    <xf numFmtId="0" fontId="21" fillId="0" borderId="1" xfId="0" applyFont="1" applyFill="1" applyBorder="1" applyAlignment="1">
      <alignment horizontal="center" vertical="center" wrapText="1"/>
    </xf>
    <xf numFmtId="176" fontId="20"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8"/>
  <sheetViews>
    <sheetView tabSelected="1" workbookViewId="0">
      <selection activeCell="A4" sqref="A4:P68"/>
    </sheetView>
  </sheetViews>
  <sheetFormatPr defaultColWidth="9" defaultRowHeight="13.5"/>
  <cols>
    <col min="1" max="1" width="4.375" customWidth="1"/>
    <col min="2" max="2" width="5" customWidth="1"/>
    <col min="3" max="3" width="5.25" customWidth="1"/>
    <col min="4" max="5" width="10.375" customWidth="1"/>
    <col min="6" max="6" width="6.875" customWidth="1"/>
    <col min="7" max="7" width="7.375" customWidth="1"/>
    <col min="8" max="8" width="7.25" customWidth="1"/>
    <col min="9" max="9" width="12.625" customWidth="1"/>
    <col min="14" max="15" width="35.25" customWidth="1"/>
  </cols>
  <sheetData>
    <row r="1" ht="22" customHeight="1" spans="1:16">
      <c r="A1" s="59" t="s">
        <v>0</v>
      </c>
      <c r="B1" s="59"/>
      <c r="C1" s="59"/>
    </row>
    <row r="2" ht="42" customHeight="1" spans="1:16">
      <c r="A2" s="60" t="s">
        <v>1</v>
      </c>
      <c r="B2" s="60"/>
      <c r="C2" s="60"/>
      <c r="D2" s="60"/>
      <c r="E2" s="60"/>
      <c r="F2" s="60"/>
      <c r="G2" s="60"/>
      <c r="H2" s="60"/>
      <c r="I2" s="60"/>
      <c r="J2" s="60"/>
      <c r="K2" s="60"/>
      <c r="L2" s="60"/>
      <c r="M2" s="60"/>
      <c r="N2" s="60"/>
      <c r="O2" s="60"/>
      <c r="P2" s="60"/>
    </row>
    <row r="3" ht="22" customHeight="1" spans="1:16">
      <c r="A3" s="61"/>
      <c r="B3" s="61"/>
      <c r="C3" s="61"/>
      <c r="D3" s="61"/>
      <c r="E3" s="61"/>
      <c r="F3" s="61"/>
      <c r="G3" s="61"/>
      <c r="H3" s="61"/>
      <c r="I3" s="61"/>
      <c r="J3" s="61"/>
      <c r="K3" s="61"/>
      <c r="L3" s="61"/>
      <c r="M3" s="61" t="s">
        <v>2</v>
      </c>
      <c r="N3" s="61"/>
      <c r="O3" s="61"/>
      <c r="P3" s="61"/>
    </row>
    <row r="4" ht="75" customHeight="1" spans="1:16">
      <c r="A4" s="62" t="s">
        <v>3</v>
      </c>
      <c r="B4" s="62" t="s">
        <v>4</v>
      </c>
      <c r="C4" s="62" t="s">
        <v>5</v>
      </c>
      <c r="D4" s="62" t="s">
        <v>6</v>
      </c>
      <c r="E4" s="62" t="s">
        <v>7</v>
      </c>
      <c r="F4" s="62" t="s">
        <v>8</v>
      </c>
      <c r="G4" s="62" t="s">
        <v>9</v>
      </c>
      <c r="H4" s="62" t="s">
        <v>10</v>
      </c>
      <c r="I4" s="62" t="s">
        <v>11</v>
      </c>
      <c r="J4" s="62" t="s">
        <v>12</v>
      </c>
      <c r="K4" s="63" t="s">
        <v>13</v>
      </c>
      <c r="L4" s="63" t="s">
        <v>14</v>
      </c>
      <c r="M4" s="63" t="s">
        <v>15</v>
      </c>
      <c r="N4" s="63" t="s">
        <v>16</v>
      </c>
      <c r="O4" s="63" t="s">
        <v>17</v>
      </c>
      <c r="P4" s="62" t="s">
        <v>18</v>
      </c>
    </row>
    <row r="5" ht="78.75" spans="1:16">
      <c r="A5" s="64">
        <v>1</v>
      </c>
      <c r="B5" s="65" t="s">
        <v>19</v>
      </c>
      <c r="C5" s="66" t="s">
        <v>20</v>
      </c>
      <c r="D5" s="67" t="s">
        <v>21</v>
      </c>
      <c r="E5" s="67" t="s">
        <v>22</v>
      </c>
      <c r="F5" s="68">
        <v>26</v>
      </c>
      <c r="G5" s="68">
        <v>25.46</v>
      </c>
      <c r="H5" s="62">
        <f>F5-G5</f>
        <v>0.539999999999999</v>
      </c>
      <c r="I5" s="65" t="s">
        <v>23</v>
      </c>
      <c r="J5" s="65" t="s">
        <v>24</v>
      </c>
      <c r="K5" s="68" t="s">
        <v>25</v>
      </c>
      <c r="L5" s="69">
        <v>2.8</v>
      </c>
      <c r="M5" s="68" t="s">
        <v>26</v>
      </c>
      <c r="N5" s="62" t="str">
        <f>VLOOKUP(D5,Sheet2!F:O,10,FALSE)</f>
        <v>通过在“十四五”省定乡村振兴重点帮扶村楞上村东岗山安装变压器一套，含电线杆等附属设施设备等，解决农户排涝灌溉用电需求，确保农户用电安全。预期设备使用年限能达到10年，受益人口1600余人，其中脱贫户和监测对象62人。项目工程完成及时率能达到100%，项目建成后验收合格率能达到100%，脱贫户满意度能达到95%以上。</v>
      </c>
      <c r="O5" s="62" t="str">
        <f>VLOOKUP(D5,Sheet2!F:Q,12,FALSE)</f>
        <v>预期受益人口1600余人，其中脱贫户和监测对象62人。解决农户排涝灌溉用电需求，确保农户用电安全。村民满意度能达到95%以上。</v>
      </c>
      <c r="P5" s="62"/>
    </row>
    <row r="6" ht="68.25" spans="1:16">
      <c r="A6" s="64">
        <v>2</v>
      </c>
      <c r="B6" s="65" t="s">
        <v>27</v>
      </c>
      <c r="C6" s="66" t="s">
        <v>20</v>
      </c>
      <c r="D6" s="67" t="s">
        <v>28</v>
      </c>
      <c r="E6" s="67" t="s">
        <v>29</v>
      </c>
      <c r="F6" s="70">
        <v>65</v>
      </c>
      <c r="G6" s="70">
        <v>60.7782</v>
      </c>
      <c r="H6" s="62">
        <f t="shared" ref="H6:H37" si="0">F6-G6</f>
        <v>4.2218</v>
      </c>
      <c r="I6" s="65" t="s">
        <v>30</v>
      </c>
      <c r="J6" s="65" t="s">
        <v>31</v>
      </c>
      <c r="K6" s="68" t="s">
        <v>25</v>
      </c>
      <c r="L6" s="69">
        <v>2.8</v>
      </c>
      <c r="M6" s="68" t="s">
        <v>26</v>
      </c>
      <c r="N6" s="62" t="str">
        <f>VLOOKUP(D6,Sheet2!F:O,10,FALSE)</f>
        <v>通过在“十三五”省级脱贫村园艺场邓家、南湖、朱家、熊家、陶赵、北涂、南涂、黄家等8村组共计10公里果树抗旱抽水改造。项目工程完成及时率能达到100%，项目建成后验收合格率能达100%，预期益面积1907亩、受益人口1576人，村民满意度能达到95%以上。</v>
      </c>
      <c r="O6" s="62" t="str">
        <f>VLOOKUP(D6,Sheet2!F:Q,12,FALSE)</f>
        <v>改善园艺场基础设施条件，确保农户生产安全，受益脱贫户24户、监测户2户，受益面积1907亩，受益人口1576人。</v>
      </c>
      <c r="P6" s="62"/>
    </row>
    <row r="7" ht="56.25" spans="1:16">
      <c r="A7" s="64">
        <v>3</v>
      </c>
      <c r="B7" s="65" t="s">
        <v>32</v>
      </c>
      <c r="C7" s="66" t="s">
        <v>20</v>
      </c>
      <c r="D7" s="67" t="s">
        <v>33</v>
      </c>
      <c r="E7" s="67" t="s">
        <v>34</v>
      </c>
      <c r="F7" s="70">
        <v>91</v>
      </c>
      <c r="G7" s="70">
        <v>90.2534</v>
      </c>
      <c r="H7" s="62">
        <f t="shared" si="0"/>
        <v>0.746600000000001</v>
      </c>
      <c r="I7" s="65" t="s">
        <v>23</v>
      </c>
      <c r="J7" s="65" t="s">
        <v>24</v>
      </c>
      <c r="K7" s="68" t="s">
        <v>25</v>
      </c>
      <c r="L7" s="69">
        <v>2.8</v>
      </c>
      <c r="M7" s="68" t="s">
        <v>26</v>
      </c>
      <c r="N7" s="62" t="str">
        <f>VLOOKUP(D7,Sheet2!F:O,10,FALSE)</f>
        <v>通过在“十四五”省定重点帮扶村田万村田万村四组道路硬化长约629米等；项目工程完成及时率能达到100%，项目建成后验收合格率能达到100%，道路设计使用年限能达到10年，预期能带动脱贫人口大于等于26人，受益脱贫人口满意度能达到95%以上。</v>
      </c>
      <c r="O7" s="62" t="str">
        <f>VLOOKUP(D7,Sheet2!F:Q,12,FALSE)</f>
        <v>改善四组村民生产生活条件，方便田万村四组村民出行。提高生活条件，改善农村的整体状况，促进农村经济发展和生活需要，预期直接受益人口约320人，预期能带动脱贫人口大于等于26人。</v>
      </c>
      <c r="P7" s="62"/>
    </row>
    <row r="8" ht="67.5" spans="1:16">
      <c r="A8" s="64">
        <v>4</v>
      </c>
      <c r="B8" s="65" t="s">
        <v>35</v>
      </c>
      <c r="C8" s="66" t="s">
        <v>20</v>
      </c>
      <c r="D8" s="67" t="s">
        <v>36</v>
      </c>
      <c r="E8" s="67" t="s">
        <v>37</v>
      </c>
      <c r="F8" s="70">
        <v>82</v>
      </c>
      <c r="G8" s="70">
        <v>80.0253</v>
      </c>
      <c r="H8" s="62">
        <f t="shared" si="0"/>
        <v>1.9747</v>
      </c>
      <c r="I8" s="65" t="s">
        <v>23</v>
      </c>
      <c r="J8" s="65" t="s">
        <v>24</v>
      </c>
      <c r="K8" s="68" t="s">
        <v>25</v>
      </c>
      <c r="L8" s="69">
        <v>2.8</v>
      </c>
      <c r="M8" s="68" t="s">
        <v>26</v>
      </c>
      <c r="N8" s="62" t="s">
        <v>38</v>
      </c>
      <c r="O8" s="71" t="s">
        <v>39</v>
      </c>
      <c r="P8" s="62"/>
    </row>
    <row r="9" ht="56.25" spans="1:16">
      <c r="A9" s="64">
        <v>5</v>
      </c>
      <c r="B9" s="65" t="s">
        <v>40</v>
      </c>
      <c r="C9" s="66" t="s">
        <v>20</v>
      </c>
      <c r="D9" s="67" t="s">
        <v>41</v>
      </c>
      <c r="E9" s="67" t="s">
        <v>42</v>
      </c>
      <c r="F9" s="70">
        <v>48</v>
      </c>
      <c r="G9" s="70">
        <v>48</v>
      </c>
      <c r="H9" s="62">
        <f t="shared" si="0"/>
        <v>0</v>
      </c>
      <c r="I9" s="65" t="s">
        <v>43</v>
      </c>
      <c r="J9" s="65" t="s">
        <v>44</v>
      </c>
      <c r="K9" s="68" t="s">
        <v>25</v>
      </c>
      <c r="L9" s="69">
        <v>2.8</v>
      </c>
      <c r="M9" s="68" t="s">
        <v>26</v>
      </c>
      <c r="N9" s="62" t="str">
        <f>VLOOKUP(D9,Sheet2!F:O,10,FALSE)</f>
        <v>通过在“十三五”省定脱贫村石岗村新建硬化道路长约400米等，项目工程完成及时率能达到100%，项目建成后验收合格率能达到100%，道路设计使用年限能达到10年，预期能带动脱贫人口大于等于34人，脱贫户满意度能达到95%以上。</v>
      </c>
      <c r="O9" s="62" t="str">
        <f>VLOOKUP(D9,Sheet2!F:Q,12,FALSE)</f>
        <v>改善脱贫户生产生活条件，方便石岗村三组村民出行。完善农村道路网建设，改善农村道路状况，促进农村经济发展和方便村民日常出行，预期直接受益人口约550人，预期能带动脱贫人口大于等于34人。</v>
      </c>
      <c r="P9" s="62"/>
    </row>
    <row r="10" ht="45" spans="1:16">
      <c r="A10" s="72">
        <v>6</v>
      </c>
      <c r="B10" s="65" t="s">
        <v>45</v>
      </c>
      <c r="C10" s="66" t="s">
        <v>20</v>
      </c>
      <c r="D10" s="73" t="s">
        <v>46</v>
      </c>
      <c r="E10" s="73" t="s">
        <v>47</v>
      </c>
      <c r="F10" s="74">
        <v>89</v>
      </c>
      <c r="G10" s="74">
        <v>89</v>
      </c>
      <c r="H10" s="62">
        <f t="shared" si="0"/>
        <v>0</v>
      </c>
      <c r="I10" s="75" t="s">
        <v>48</v>
      </c>
      <c r="J10" s="75" t="s">
        <v>49</v>
      </c>
      <c r="K10" s="76" t="s">
        <v>25</v>
      </c>
      <c r="L10" s="77">
        <v>2.8</v>
      </c>
      <c r="M10" s="68" t="s">
        <v>26</v>
      </c>
      <c r="N10" s="62" t="s">
        <v>50</v>
      </c>
      <c r="O10" s="62" t="s">
        <v>51</v>
      </c>
      <c r="P10" s="62"/>
    </row>
    <row r="11" ht="78.75" spans="1:16">
      <c r="A11" s="64">
        <v>7</v>
      </c>
      <c r="B11" s="65" t="s">
        <v>52</v>
      </c>
      <c r="C11" s="66" t="s">
        <v>20</v>
      </c>
      <c r="D11" s="67" t="s">
        <v>53</v>
      </c>
      <c r="E11" s="67" t="s">
        <v>54</v>
      </c>
      <c r="F11" s="70">
        <v>30</v>
      </c>
      <c r="G11" s="70">
        <v>30</v>
      </c>
      <c r="H11" s="62">
        <f t="shared" si="0"/>
        <v>0</v>
      </c>
      <c r="I11" s="65" t="s">
        <v>55</v>
      </c>
      <c r="J11" s="65" t="s">
        <v>56</v>
      </c>
      <c r="K11" s="68" t="s">
        <v>25</v>
      </c>
      <c r="L11" s="69">
        <v>2.8</v>
      </c>
      <c r="M11" s="68" t="s">
        <v>26</v>
      </c>
      <c r="N11" s="62" t="str">
        <f>VLOOKUP(D11,Sheet2!F:O,10,FALSE)</f>
        <v>主要提高帮扶产业生产效益，改善脱贫人口生产生活条件，助推村集体经济收入，促进当地农民增产增收，拟新建沟渠长约300米，高1-1.2米，宽1-1.5米等，项目工程完成及时率能达到100%，项目建成后验收合格率能达到100%，设施设计使用年限能达到10年，预期受益人口680人，脱贫人口16人，脱贫人口满意度能达到95%以上。</v>
      </c>
      <c r="O11" s="62" t="str">
        <f>VLOOKUP(D11,Sheet2!F:Q,12,FALSE)</f>
        <v>带动生产:降低帮扶产业基地生产运输成本，降低村民农业生产运输成本，提高村集体经济收入，促进农民增产增收，预期直接受益面积500亩，预期直接受益人口680人，预期带动脱贫人口16人。</v>
      </c>
      <c r="P11" s="62"/>
    </row>
    <row r="12" ht="67.5" spans="1:16">
      <c r="A12" s="64">
        <v>8</v>
      </c>
      <c r="B12" s="65" t="s">
        <v>57</v>
      </c>
      <c r="C12" s="66" t="s">
        <v>20</v>
      </c>
      <c r="D12" s="67" t="s">
        <v>58</v>
      </c>
      <c r="E12" s="67" t="s">
        <v>59</v>
      </c>
      <c r="F12" s="70">
        <v>125</v>
      </c>
      <c r="G12" s="70">
        <v>125</v>
      </c>
      <c r="H12" s="62">
        <f t="shared" si="0"/>
        <v>0</v>
      </c>
      <c r="I12" s="65" t="s">
        <v>23</v>
      </c>
      <c r="J12" s="65" t="s">
        <v>24</v>
      </c>
      <c r="K12" s="68" t="s">
        <v>25</v>
      </c>
      <c r="L12" s="69">
        <v>2.8</v>
      </c>
      <c r="M12" s="68" t="s">
        <v>26</v>
      </c>
      <c r="N12" s="62" t="str">
        <f>VLOOKUP(D12,Sheet2!F:O,10,FALSE)</f>
        <v>通过在“十四五”省定乡村振兴重点帮扶村蚕石村，新建道路硬化长约2000米、涵管及设施等，项目工程完成及时率能达到100%，项目建成后验收合格率能达到100%，道路设计使用年限能达到10年，预期能带动脱贫人口大于或等于16人，脱贫户满意度能达到95%以上。</v>
      </c>
      <c r="O12" s="62" t="str">
        <f>VLOOKUP(D12,Sheet2!F:Q,12,FALSE)</f>
        <v>降低农民农作物运输成本，促进农民增产增收，预期直接受益面积2000亩，受益人口800人。</v>
      </c>
      <c r="P12" s="62"/>
    </row>
    <row r="13" ht="57.75" spans="1:16">
      <c r="A13" s="64">
        <v>9</v>
      </c>
      <c r="B13" s="65" t="s">
        <v>60</v>
      </c>
      <c r="C13" s="66" t="s">
        <v>20</v>
      </c>
      <c r="D13" s="67" t="s">
        <v>61</v>
      </c>
      <c r="E13" s="67" t="s">
        <v>62</v>
      </c>
      <c r="F13" s="70">
        <v>21</v>
      </c>
      <c r="G13" s="70">
        <v>21</v>
      </c>
      <c r="H13" s="62">
        <f t="shared" si="0"/>
        <v>0</v>
      </c>
      <c r="I13" s="65" t="s">
        <v>23</v>
      </c>
      <c r="J13" s="65" t="s">
        <v>24</v>
      </c>
      <c r="K13" s="68" t="s">
        <v>25</v>
      </c>
      <c r="L13" s="69">
        <v>2.8</v>
      </c>
      <c r="M13" s="68" t="s">
        <v>26</v>
      </c>
      <c r="N13" s="62" t="str">
        <f>VLOOKUP(D13,Sheet2!F:O,10,FALSE)</f>
        <v>通过在“十四五”省级重点村岗坊村岭西大桥至岗前桥头公路新增路灯约150盏，项目工程完成及时率能达到100%，项目建成后验收合格率能达到100%，项目设计使用年限能达到10年，预期受益脱贫人口23人，脱贫户满意度能达到95%。</v>
      </c>
      <c r="O13" s="62" t="str">
        <f>VLOOKUP(D13,Sheet2!F:Q,12,FALSE)</f>
        <v>改善村居环境，改善脱贫户生产生活条件，预期受益脱贫人口23人。</v>
      </c>
      <c r="P13" s="62"/>
    </row>
    <row r="14" ht="114.75" spans="1:16">
      <c r="A14" s="64">
        <v>10</v>
      </c>
      <c r="B14" s="65" t="s">
        <v>60</v>
      </c>
      <c r="C14" s="66" t="s">
        <v>20</v>
      </c>
      <c r="D14" s="67" t="s">
        <v>63</v>
      </c>
      <c r="E14" s="67" t="s">
        <v>64</v>
      </c>
      <c r="F14" s="70">
        <v>76</v>
      </c>
      <c r="G14" s="70">
        <v>76</v>
      </c>
      <c r="H14" s="62">
        <f t="shared" si="0"/>
        <v>0</v>
      </c>
      <c r="I14" s="65" t="s">
        <v>23</v>
      </c>
      <c r="J14" s="65" t="s">
        <v>24</v>
      </c>
      <c r="K14" s="68" t="s">
        <v>25</v>
      </c>
      <c r="L14" s="69">
        <v>2.8</v>
      </c>
      <c r="M14" s="68" t="s">
        <v>26</v>
      </c>
      <c r="N14" s="62" t="str">
        <f>VLOOKUP(D14,Sheet2!F:O,10,FALSE)</f>
        <v>通过在“十四五”省级重点村岗坊村三江镇岗坊村灵堂至岭西大桥旁山脚建设排水沟约435m，项目工程完成及时率能达到100%，项目建成后验收合格率能达到100%，项目设计使用年限能达到10年，预期受益脱贫人口15人，脱贫户满意度能达到95%。</v>
      </c>
      <c r="O14" s="62" t="str">
        <f>VLOOKUP(D14,Sheet2!F:Q,12,FALSE)</f>
        <v>改善农村灌溉用水状况，改善脱贫户生产生活条件，预期受益脱贫人口15人。</v>
      </c>
      <c r="P14" s="62"/>
    </row>
    <row r="15" ht="78.75" spans="1:16">
      <c r="A15" s="64">
        <v>11</v>
      </c>
      <c r="B15" s="65" t="s">
        <v>65</v>
      </c>
      <c r="C15" s="66" t="s">
        <v>20</v>
      </c>
      <c r="D15" s="67" t="s">
        <v>66</v>
      </c>
      <c r="E15" s="67" t="s">
        <v>67</v>
      </c>
      <c r="F15" s="70">
        <v>81</v>
      </c>
      <c r="G15" s="70">
        <v>81</v>
      </c>
      <c r="H15" s="62">
        <f t="shared" si="0"/>
        <v>0</v>
      </c>
      <c r="I15" s="65" t="s">
        <v>68</v>
      </c>
      <c r="J15" s="65" t="s">
        <v>69</v>
      </c>
      <c r="K15" s="68" t="s">
        <v>25</v>
      </c>
      <c r="L15" s="69">
        <v>2.8</v>
      </c>
      <c r="M15" s="68" t="s">
        <v>26</v>
      </c>
      <c r="N15" s="62" t="str">
        <f>VLOOKUP(D15,Sheet2!F:O,10,FALSE)</f>
        <v>通过对阻碍农田灌溉和排涝的问题进行整治改造提升，在“十三五”省定脱贫村罗渡村航道东至沥一组间长约480米，高2.3米水渠修建护坡，完善农田水利基础设施，保障农业灌溉用水和排涝、改善农业生产条件。项目验收合格率100%，项目完成及时率达100%，受益建档立卡脱贫人口18户52人，脱贫人口满意度达95%。</v>
      </c>
      <c r="O15" s="62" t="str">
        <f>VLOOKUP(D15,Sheet2!F:Q,12,FALSE)</f>
        <v>项目建成后解决农田灌溉和排涝“最后一公里”问题，完善农田水利基础设施，保障农业灌溉用水和排涝、改善农业生产条件，促进农民保产增收。预期直接受益面积约2143亩，受益人口约2410人，其中脱贫人口52人。</v>
      </c>
      <c r="P15" s="62"/>
    </row>
    <row r="16" ht="45" spans="1:16">
      <c r="A16" s="64">
        <v>12</v>
      </c>
      <c r="B16" s="65" t="s">
        <v>70</v>
      </c>
      <c r="C16" s="66" t="s">
        <v>20</v>
      </c>
      <c r="D16" s="67" t="s">
        <v>71</v>
      </c>
      <c r="E16" s="67" t="s">
        <v>72</v>
      </c>
      <c r="F16" s="70">
        <v>90</v>
      </c>
      <c r="G16" s="70">
        <v>90</v>
      </c>
      <c r="H16" s="62">
        <f t="shared" si="0"/>
        <v>0</v>
      </c>
      <c r="I16" s="65" t="s">
        <v>23</v>
      </c>
      <c r="J16" s="65" t="s">
        <v>24</v>
      </c>
      <c r="K16" s="68" t="s">
        <v>25</v>
      </c>
      <c r="L16" s="69">
        <v>2.8</v>
      </c>
      <c r="M16" s="68" t="s">
        <v>26</v>
      </c>
      <c r="N16" s="62" t="str">
        <f>VLOOKUP(D16,Sheet2!F:O,10,FALSE)</f>
        <v>通过在“十四五”省定乡村振兴重点帮扶村冯家村徐园组抽水沟渠衬砌长628m，改善村民生产条件。项目验收合格率达100%，项目完成及时率达100%,受益建档立卡脱贫人口10户25人，脱贫人口满意度达95%。</v>
      </c>
      <c r="O16" s="62" t="str">
        <f>VLOOKUP(D16,Sheet2!F:Q,12,FALSE)</f>
        <v>项目建成后改善农村生产生活状况，提升农户以及脱贫户的生产条件，促进农民保产增收。预期受益建档立卡脱贫人口10户25人.预期直接收益面积约1168亩，受益人口约810人，其中脱贫人口25人.</v>
      </c>
      <c r="P16" s="62"/>
    </row>
    <row r="17" ht="67.5" spans="1:16">
      <c r="A17" s="64">
        <v>13</v>
      </c>
      <c r="B17" s="65" t="s">
        <v>73</v>
      </c>
      <c r="C17" s="66" t="s">
        <v>20</v>
      </c>
      <c r="D17" s="67" t="s">
        <v>74</v>
      </c>
      <c r="E17" s="67" t="s">
        <v>75</v>
      </c>
      <c r="F17" s="70">
        <v>82</v>
      </c>
      <c r="G17" s="70">
        <v>82</v>
      </c>
      <c r="H17" s="62">
        <f t="shared" si="0"/>
        <v>0</v>
      </c>
      <c r="I17" s="65" t="s">
        <v>76</v>
      </c>
      <c r="J17" s="65" t="s">
        <v>77</v>
      </c>
      <c r="K17" s="68" t="s">
        <v>25</v>
      </c>
      <c r="L17" s="69">
        <v>2.8</v>
      </c>
      <c r="M17" s="68" t="s">
        <v>26</v>
      </c>
      <c r="N17" s="62" t="str">
        <f>VLOOKUP(D17,Sheet2!F:O,10,FALSE)</f>
        <v>通过在“十四五”县定乡村振兴重点帮扶村广福村新建道路硬化长约1140米，宽约3米；项目工程完成及时率能达到100%，项目建成后验收合格率能达到100%，道路设计使用年限能达到10年，预期受益脱贫人口大于或等于18人，脱贫人口满意度能达到95%以上。</v>
      </c>
      <c r="O17" s="62" t="str">
        <f>VLOOKUP(D17,Sheet2!F:Q,12,FALSE)</f>
        <v>改善“十四五”县定乡村振兴重点帮扶村广福村道路基础设施条件，完善路网建设，降低农户出行及运输成本，促进农村增产增收，受益人口约220人，其中脱贫人口18人，不断提升农村幸福生活满意度。</v>
      </c>
      <c r="P17" s="62"/>
    </row>
    <row r="18" ht="67.5" spans="1:16">
      <c r="A18" s="64">
        <v>14</v>
      </c>
      <c r="B18" s="65" t="s">
        <v>78</v>
      </c>
      <c r="C18" s="66" t="s">
        <v>20</v>
      </c>
      <c r="D18" s="67" t="s">
        <v>79</v>
      </c>
      <c r="E18" s="78" t="s">
        <v>80</v>
      </c>
      <c r="F18" s="70">
        <v>60</v>
      </c>
      <c r="G18" s="70">
        <v>60</v>
      </c>
      <c r="H18" s="62">
        <f t="shared" si="0"/>
        <v>0</v>
      </c>
      <c r="I18" s="65" t="s">
        <v>23</v>
      </c>
      <c r="J18" s="65" t="s">
        <v>24</v>
      </c>
      <c r="K18" s="68" t="s">
        <v>25</v>
      </c>
      <c r="L18" s="69">
        <v>2.8</v>
      </c>
      <c r="M18" s="68" t="s">
        <v>26</v>
      </c>
      <c r="N18" s="62" t="str">
        <f>VLOOKUP(D18,Sheet2!F:O,10,FALSE)</f>
        <v>通过在“十四五”省定乡村振兴重点帮扶村木山村，新建道路硬化长约500米，宽约5米；项目工程完成及时率能达到100%，项目建成后验收合格率能达到100%，道路设计使用年限能达到10年，预期受益脱贫人口及监测对象45人，脱贫户满意度能达到95%以上。</v>
      </c>
      <c r="O18" s="62" t="str">
        <f>VLOOKUP(D18,Sheet2!F:Q,12,FALSE)</f>
        <v>主要改善“十四五”省定重点帮扶村木山村生产生活条件，降低农民农作物运输成本，促进农民增产增收，预期直接受益面积500亩，受益人口约900人，不断提升农村幸福生活满意度。</v>
      </c>
      <c r="P18" s="62"/>
    </row>
    <row r="19" ht="80.25" spans="1:16">
      <c r="A19" s="64">
        <v>15</v>
      </c>
      <c r="B19" s="65" t="s">
        <v>81</v>
      </c>
      <c r="C19" s="66" t="s">
        <v>20</v>
      </c>
      <c r="D19" s="78" t="s">
        <v>82</v>
      </c>
      <c r="E19" s="78" t="s">
        <v>83</v>
      </c>
      <c r="F19" s="79">
        <v>136</v>
      </c>
      <c r="G19" s="79">
        <v>125.0086</v>
      </c>
      <c r="H19" s="62">
        <f t="shared" si="0"/>
        <v>10.9914</v>
      </c>
      <c r="I19" s="65" t="s">
        <v>23</v>
      </c>
      <c r="J19" s="65" t="s">
        <v>24</v>
      </c>
      <c r="K19" s="68" t="s">
        <v>25</v>
      </c>
      <c r="L19" s="69">
        <v>2.8</v>
      </c>
      <c r="M19" s="68" t="s">
        <v>26</v>
      </c>
      <c r="N19" s="62" t="str">
        <f>VLOOKUP(D19,Sheet2!F:O,10,FALSE)</f>
        <v>在“十四五”省定乡村振兴重点帮扶村周坊村建设道路长约1300米，宽约3.5米，厚约0.2米改善周坊村道路基础设施，项目工程完成及时率能达到100%，建设后验收合格率能达到100%，道路设计使用年限能达10年，受益脱贫户3户5人，监测对象1户2人，预期直接受益人口2080人，预期受益面积1720亩，脱贫人口满意度能达95%以上。</v>
      </c>
      <c r="O19" s="62" t="str">
        <f>VLOOKUP(D19,Sheet2!F:Q,12,FALSE)</f>
        <v>改善“十四五”省定乡村振兴重点帮扶村周坊村道路基础设施条件，完善路网建设，降低农户出行及运输成本，促进农村增产增收，受益脱贫户3户5人，监测对象1户2人，受益人口2080人，受益面积1720亩，不断提升农村幸福生活满意度。</v>
      </c>
      <c r="P19" s="62"/>
    </row>
    <row r="20" ht="80.25" spans="1:16">
      <c r="A20" s="64">
        <v>16</v>
      </c>
      <c r="B20" s="65" t="s">
        <v>84</v>
      </c>
      <c r="C20" s="66" t="s">
        <v>20</v>
      </c>
      <c r="D20" s="67" t="s">
        <v>85</v>
      </c>
      <c r="E20" s="67" t="s">
        <v>86</v>
      </c>
      <c r="F20" s="70">
        <v>9.66</v>
      </c>
      <c r="G20" s="70">
        <v>9.66</v>
      </c>
      <c r="H20" s="62">
        <f t="shared" si="0"/>
        <v>0</v>
      </c>
      <c r="I20" s="65" t="s">
        <v>87</v>
      </c>
      <c r="J20" s="65" t="s">
        <v>77</v>
      </c>
      <c r="K20" s="68" t="s">
        <v>25</v>
      </c>
      <c r="L20" s="69">
        <v>2.8</v>
      </c>
      <c r="M20" s="68" t="s">
        <v>26</v>
      </c>
      <c r="N20" s="62" t="str">
        <f>VLOOKUP(D20,Sheet2!F:O,10,FALSE)</f>
        <v>在“十三五”省定贫困村九联村安装路灯约69盏，改善九联村道路基础设施，项目工程完成及时率能达到100%，建设后验收合格率能达到100%，道路设计使用年限能达10年，预期直接受益人口约850人，受益脱贫户1户2人，脱贫人口满意度能达95%以上。</v>
      </c>
      <c r="O20" s="62" t="str">
        <f>VLOOKUP(D20,Sheet2!F:Q,12,FALSE)</f>
        <v>改善“十三五”省定贫困村九联村道路基础设施条件，完善路网建设，降低农户出行及运输成本，促进农村增产增收，受益脱贫人口2人，直接受益人口约800人，不断提升农村幸福生活满意度。</v>
      </c>
      <c r="P20" s="62"/>
    </row>
    <row r="21" ht="58.5" spans="1:16">
      <c r="A21" s="64">
        <v>17</v>
      </c>
      <c r="B21" s="65" t="s">
        <v>88</v>
      </c>
      <c r="C21" s="66" t="s">
        <v>20</v>
      </c>
      <c r="D21" s="67" t="s">
        <v>89</v>
      </c>
      <c r="E21" s="67" t="s">
        <v>90</v>
      </c>
      <c r="F21" s="70">
        <v>20</v>
      </c>
      <c r="G21" s="70">
        <v>20</v>
      </c>
      <c r="H21" s="62">
        <f t="shared" si="0"/>
        <v>0</v>
      </c>
      <c r="I21" s="65" t="s">
        <v>91</v>
      </c>
      <c r="J21" s="65" t="s">
        <v>92</v>
      </c>
      <c r="K21" s="68" t="s">
        <v>25</v>
      </c>
      <c r="L21" s="69">
        <v>2.8</v>
      </c>
      <c r="M21" s="68" t="s">
        <v>26</v>
      </c>
      <c r="N21" s="62" t="str">
        <f>VLOOKUP(D21,Sheet2!F:O,10,FALSE)</f>
        <v>在“十三五”省定贫困村团结村道路硬化长约160米，宽约3.5米，厚约0.2米；项目工程完成及时率能达到100%，项目建成后验收合格率能达到100%，道路设计使用年限能达到10年，预期能带动脱贫人口20人，脱贫户满意度能达到95%以上。</v>
      </c>
      <c r="O21" s="62" t="str">
        <f>VLOOKUP(D21,Sheet2!F:Q,12,FALSE)</f>
        <v>改善“十三五”省定贫困村团结村道路基础设施条件，完善路网建设，降低农户出行及运输成本，促进农村增产增收，受益脱贫人口20人，直接受益人口约300人，不断提升农村幸福生活满意度。</v>
      </c>
      <c r="P21" s="62"/>
    </row>
    <row r="22" ht="67.5" spans="1:16">
      <c r="A22" s="64">
        <v>18</v>
      </c>
      <c r="B22" s="65" t="s">
        <v>93</v>
      </c>
      <c r="C22" s="66" t="s">
        <v>20</v>
      </c>
      <c r="D22" s="78" t="s">
        <v>94</v>
      </c>
      <c r="E22" s="78" t="s">
        <v>95</v>
      </c>
      <c r="F22" s="79">
        <v>115</v>
      </c>
      <c r="G22" s="79">
        <v>115</v>
      </c>
      <c r="H22" s="62">
        <f t="shared" si="0"/>
        <v>0</v>
      </c>
      <c r="I22" s="65" t="s">
        <v>23</v>
      </c>
      <c r="J22" s="65" t="s">
        <v>24</v>
      </c>
      <c r="K22" s="68" t="s">
        <v>25</v>
      </c>
      <c r="L22" s="69">
        <v>2.8</v>
      </c>
      <c r="M22" s="68" t="s">
        <v>26</v>
      </c>
      <c r="N22" s="62" t="str">
        <f>VLOOKUP(D22,Sheet2!F:O,10,FALSE)</f>
        <v>在“十四五”省定乡村振兴重点帮扶村中徐村建设道路长约900米，宽约4米，厚约0.2米。项目工程完成及时率能达到100%，建设后验收合格率能达到100%，道路设计使用年限能达10年，预期受益脱贫户监测对象10户21人，监测对象1户2人，脱贫人口满意度能达95%以上。</v>
      </c>
      <c r="O22" s="62" t="str">
        <f>VLOOKUP(D22,Sheet2!F:Q,12,FALSE)</f>
        <v>改善“十四五”省定乡村振兴重点帮扶村中徐村道路基础设施条件，完善路网建设，降低农户出行及运输成本，促进农村增产增收，受益脱贫人口21人，直接受益人口约3400人，不断提升农村幸福生活满意度。</v>
      </c>
      <c r="P22" s="62"/>
    </row>
    <row r="23" ht="56.25" spans="1:16">
      <c r="A23" s="64">
        <v>19</v>
      </c>
      <c r="B23" s="65" t="s">
        <v>96</v>
      </c>
      <c r="C23" s="66" t="s">
        <v>20</v>
      </c>
      <c r="D23" s="67" t="s">
        <v>97</v>
      </c>
      <c r="E23" s="67" t="s">
        <v>98</v>
      </c>
      <c r="F23" s="70">
        <v>80</v>
      </c>
      <c r="G23" s="70">
        <v>80</v>
      </c>
      <c r="H23" s="62">
        <f t="shared" si="0"/>
        <v>0</v>
      </c>
      <c r="I23" s="65" t="s">
        <v>99</v>
      </c>
      <c r="J23" s="65" t="s">
        <v>100</v>
      </c>
      <c r="K23" s="68" t="s">
        <v>25</v>
      </c>
      <c r="L23" s="69">
        <v>2.8</v>
      </c>
      <c r="M23" s="68" t="s">
        <v>26</v>
      </c>
      <c r="N23" s="62" t="str">
        <f>VLOOKUP(D23,Sheet2!F:O,10,FALSE)</f>
        <v>通过在“十三五”脱贫村璜溪村王家村小组至合气桥二干渠道路硬化1290米等，项目工程完成及时率能达到100%，项目建成后验收合格率能达到100%，设计使用年限能达到10年，预期能带动脱贫人口大于等于26人，脱贫户满意度能达到95%以上。</v>
      </c>
      <c r="O23" s="62" t="str">
        <f>VLOOKUP(D23,Sheet2!F:Q,12,FALSE)</f>
        <v>改善村居环境和脱贫人口生产生活条件，方便村民出行。预期受益面积1500余亩，受益人口1800余人。</v>
      </c>
      <c r="P23" s="62"/>
    </row>
    <row r="24" ht="56.25" spans="1:16">
      <c r="A24" s="64">
        <v>20</v>
      </c>
      <c r="B24" s="65" t="s">
        <v>101</v>
      </c>
      <c r="C24" s="66" t="s">
        <v>20</v>
      </c>
      <c r="D24" s="80" t="s">
        <v>102</v>
      </c>
      <c r="E24" s="67" t="s">
        <v>103</v>
      </c>
      <c r="F24" s="70">
        <v>94</v>
      </c>
      <c r="G24" s="70">
        <v>94</v>
      </c>
      <c r="H24" s="62">
        <f t="shared" si="0"/>
        <v>0</v>
      </c>
      <c r="I24" s="65" t="s">
        <v>104</v>
      </c>
      <c r="J24" s="65" t="s">
        <v>105</v>
      </c>
      <c r="K24" s="68" t="s">
        <v>25</v>
      </c>
      <c r="L24" s="69">
        <v>2.8</v>
      </c>
      <c r="M24" s="68" t="s">
        <v>26</v>
      </c>
      <c r="N24" s="62" t="s">
        <v>106</v>
      </c>
      <c r="O24" s="62" t="s">
        <v>107</v>
      </c>
      <c r="P24" s="62"/>
    </row>
    <row r="25" ht="56.25" spans="1:16">
      <c r="A25" s="64">
        <v>21</v>
      </c>
      <c r="B25" s="65" t="s">
        <v>108</v>
      </c>
      <c r="C25" s="66" t="s">
        <v>20</v>
      </c>
      <c r="D25" s="80" t="s">
        <v>109</v>
      </c>
      <c r="E25" s="67" t="s">
        <v>110</v>
      </c>
      <c r="F25" s="70">
        <v>94</v>
      </c>
      <c r="G25" s="70">
        <v>94</v>
      </c>
      <c r="H25" s="62">
        <f t="shared" si="0"/>
        <v>0</v>
      </c>
      <c r="I25" s="65" t="s">
        <v>23</v>
      </c>
      <c r="J25" s="65" t="s">
        <v>24</v>
      </c>
      <c r="K25" s="68" t="s">
        <v>25</v>
      </c>
      <c r="L25" s="69">
        <v>2.8</v>
      </c>
      <c r="M25" s="68" t="s">
        <v>26</v>
      </c>
      <c r="N25" s="62" t="str">
        <f>VLOOKUP(D25,Sheet2!F:O,10,FALSE)</f>
        <v>通过在“十四五”省级重点帮扶村塔城村沟渠改造修建护坡长约700米，项目工程完成及时率能达到100%，项目建成后验收合格率能达到100%，道路设计使用年限能达到20年，预期能带动脱贫人口大于等于49人，脱贫户满意度能达到95%以上。</v>
      </c>
      <c r="O25" s="62" t="str">
        <f>VLOOKUP(D25,Sheet2!F:Q,12,FALSE)</f>
        <v>改善农户日常生产生活条件、村居环境、农田使用状况和脱贫人口生产生活条件，为原先荒废农田提供便利耕种条件，预期受益人口塔城村村民约1000人，脱贫人口50人。</v>
      </c>
      <c r="P25" s="62"/>
    </row>
    <row r="26" ht="56.25" spans="1:16">
      <c r="A26" s="64">
        <v>22</v>
      </c>
      <c r="B26" s="65" t="s">
        <v>108</v>
      </c>
      <c r="C26" s="66" t="s">
        <v>20</v>
      </c>
      <c r="D26" s="80" t="s">
        <v>111</v>
      </c>
      <c r="E26" s="67" t="s">
        <v>112</v>
      </c>
      <c r="F26" s="70">
        <v>21</v>
      </c>
      <c r="G26" s="70">
        <v>21</v>
      </c>
      <c r="H26" s="62">
        <f t="shared" si="0"/>
        <v>0</v>
      </c>
      <c r="I26" s="65" t="s">
        <v>23</v>
      </c>
      <c r="J26" s="65" t="s">
        <v>24</v>
      </c>
      <c r="K26" s="68" t="s">
        <v>25</v>
      </c>
      <c r="L26" s="69">
        <v>2.8</v>
      </c>
      <c r="M26" s="68" t="s">
        <v>26</v>
      </c>
      <c r="N26" s="62" t="str">
        <f>VLOOKUP(D26,Sheet2!F:O,10,FALSE)</f>
        <v>通过在“十四五”省级重点帮扶村塔城村沟渠采购路灯一批，项目工程完成及时率能达到100%，项目建成后验收合格率能达到100%，道路设计使用年限能达到10年，预期直接受益人口约2000人以上，脱贫户满意度能达到95%以上。</v>
      </c>
      <c r="O26" s="62" t="str">
        <f>VLOOKUP(D26,Sheet2!F:Q,12,FALSE)</f>
        <v>改善出行照明状况，方便村民出行和促进农村经济发盏。预期受益人口塔城村村民约2000人，脱贫人口50人以上。</v>
      </c>
      <c r="P26" s="62"/>
    </row>
    <row r="27" ht="56.25" spans="1:16">
      <c r="A27" s="64">
        <v>23</v>
      </c>
      <c r="B27" s="65" t="s">
        <v>113</v>
      </c>
      <c r="C27" s="66" t="s">
        <v>20</v>
      </c>
      <c r="D27" s="80" t="s">
        <v>114</v>
      </c>
      <c r="E27" s="67" t="s">
        <v>112</v>
      </c>
      <c r="F27" s="70">
        <v>21</v>
      </c>
      <c r="G27" s="70">
        <v>21</v>
      </c>
      <c r="H27" s="62">
        <f t="shared" si="0"/>
        <v>0</v>
      </c>
      <c r="I27" s="75" t="s">
        <v>115</v>
      </c>
      <c r="J27" s="75" t="s">
        <v>116</v>
      </c>
      <c r="K27" s="68" t="s">
        <v>25</v>
      </c>
      <c r="L27" s="69">
        <v>2.8</v>
      </c>
      <c r="M27" s="68" t="s">
        <v>26</v>
      </c>
      <c r="N27" s="62" t="str">
        <f>VLOOKUP(D27,Sheet2!F:O,10,FALSE)</f>
        <v>通过在“十四五”省级重点帮扶村塔城村沟渠采购路灯一批，项目工程完成及时率能达到100%，项目建成后验收合格率能达到100%，道路设计使用年限能达到10年，预期直接受益人口约2000人以上，脱贫户满意度能达到965%以上。</v>
      </c>
      <c r="O27" s="62" t="str">
        <f>VLOOKUP(D27,Sheet2!F:Q,12,FALSE)</f>
        <v>改善出行照明状况，方便村民出行和促进农村经济发盏。预期受益人口塔城村村民约2000人，脱贫人口90人以上。</v>
      </c>
      <c r="P27" s="62"/>
    </row>
    <row r="28" ht="56.25" spans="1:16">
      <c r="A28" s="64">
        <v>24</v>
      </c>
      <c r="B28" s="65" t="s">
        <v>117</v>
      </c>
      <c r="C28" s="66" t="s">
        <v>20</v>
      </c>
      <c r="D28" s="67" t="s">
        <v>118</v>
      </c>
      <c r="E28" s="67" t="s">
        <v>119</v>
      </c>
      <c r="F28" s="70">
        <v>56</v>
      </c>
      <c r="G28" s="70">
        <v>56</v>
      </c>
      <c r="H28" s="62">
        <f t="shared" si="0"/>
        <v>0</v>
      </c>
      <c r="I28" s="65" t="s">
        <v>120</v>
      </c>
      <c r="J28" s="65" t="s">
        <v>121</v>
      </c>
      <c r="K28" s="68" t="s">
        <v>25</v>
      </c>
      <c r="L28" s="69">
        <v>2.8</v>
      </c>
      <c r="M28" s="68" t="s">
        <v>26</v>
      </c>
      <c r="N28" s="62" t="str">
        <f>VLOOKUP(D28,Sheet2!F:O,10,FALSE)</f>
        <v>通过在“十三五”省定脱贫村东岗村安装太阳能路灯400盏。项目工程完成及时率能达到100%，项目建成后验收合格率能达到100%，道路设计使用年限能达到10年，预期能带动脱贫人口大于等于43人，脱贫户满意度能达到95%以上。</v>
      </c>
      <c r="O28" s="62" t="str">
        <f>VLOOKUP(D28,Sheet2!F:Q,12,FALSE)</f>
        <v>改善脱贫户生产生活条件，方便村民日常出行，预期受益人口1888人，脱贫人口43人。</v>
      </c>
      <c r="P28" s="62"/>
    </row>
    <row r="29" ht="222" spans="1:16">
      <c r="A29" s="64">
        <v>25</v>
      </c>
      <c r="B29" s="65" t="s">
        <v>81</v>
      </c>
      <c r="C29" s="66" t="s">
        <v>20</v>
      </c>
      <c r="D29" s="67" t="s">
        <v>122</v>
      </c>
      <c r="E29" s="67" t="s">
        <v>123</v>
      </c>
      <c r="F29" s="70">
        <v>80</v>
      </c>
      <c r="G29" s="70">
        <v>80</v>
      </c>
      <c r="H29" s="62">
        <f t="shared" si="0"/>
        <v>0</v>
      </c>
      <c r="I29" s="65" t="s">
        <v>23</v>
      </c>
      <c r="J29" s="65" t="s">
        <v>24</v>
      </c>
      <c r="K29" s="68" t="s">
        <v>25</v>
      </c>
      <c r="L29" s="69">
        <v>2.8</v>
      </c>
      <c r="M29" s="68" t="s">
        <v>26</v>
      </c>
      <c r="N29" s="62" t="s">
        <v>124</v>
      </c>
      <c r="O29" s="62" t="s">
        <v>125</v>
      </c>
      <c r="P29" s="62"/>
    </row>
    <row r="30" ht="67.5" spans="1:16">
      <c r="A30" s="64">
        <v>26</v>
      </c>
      <c r="B30" s="65" t="s">
        <v>126</v>
      </c>
      <c r="C30" s="66" t="s">
        <v>20</v>
      </c>
      <c r="D30" s="65" t="s">
        <v>127</v>
      </c>
      <c r="E30" s="65" t="s">
        <v>128</v>
      </c>
      <c r="F30" s="65">
        <v>25.9</v>
      </c>
      <c r="G30" s="65">
        <v>25.9</v>
      </c>
      <c r="H30" s="62">
        <f t="shared" si="0"/>
        <v>0</v>
      </c>
      <c r="I30" s="65" t="s">
        <v>55</v>
      </c>
      <c r="J30" s="65" t="s">
        <v>56</v>
      </c>
      <c r="K30" s="68" t="s">
        <v>129</v>
      </c>
      <c r="L30" s="81" t="s">
        <v>130</v>
      </c>
      <c r="M30" s="68" t="s">
        <v>26</v>
      </c>
      <c r="N30" s="62" t="s">
        <v>131</v>
      </c>
      <c r="O30" s="62" t="s">
        <v>132</v>
      </c>
      <c r="P30" s="62"/>
    </row>
    <row r="31" ht="67.5" spans="1:16">
      <c r="A31" s="64">
        <v>27</v>
      </c>
      <c r="B31" s="65" t="s">
        <v>133</v>
      </c>
      <c r="C31" s="66" t="s">
        <v>20</v>
      </c>
      <c r="D31" s="65" t="s">
        <v>134</v>
      </c>
      <c r="E31" s="65" t="s">
        <v>135</v>
      </c>
      <c r="F31" s="65">
        <v>65</v>
      </c>
      <c r="G31" s="65">
        <v>60.3204</v>
      </c>
      <c r="H31" s="62">
        <f t="shared" si="0"/>
        <v>4.6796</v>
      </c>
      <c r="I31" s="65" t="s">
        <v>55</v>
      </c>
      <c r="J31" s="65" t="s">
        <v>56</v>
      </c>
      <c r="K31" s="68" t="s">
        <v>129</v>
      </c>
      <c r="L31" s="81" t="s">
        <v>130</v>
      </c>
      <c r="M31" s="68" t="s">
        <v>26</v>
      </c>
      <c r="N31" s="62" t="str">
        <f>VLOOKUP(D31,Sheet2!F:O,10,FALSE)</f>
        <v>通过在“十四五”省定乡村振兴重点帮扶村东方村邹家道路硬化长约265米、宽5米、C20挡土墙长约81米。项目工程完成及时率能达到100%，项目建成后验收合格率能达到100%，项目设计使用年限能达到10年，预期受益人口291人，受益脱贫及监测人口32人，脱贫人口满意度能达到95%以上。</v>
      </c>
      <c r="O31" s="62" t="str">
        <f>VLOOKUP(D31,Sheet2!F:Q,12,FALSE)</f>
        <v>完善农村道路网建设，改善农村道路状况，促进农村经济发展和方便村民日常出行，预期直接受益人口291人，脱贫及监测人口32人。</v>
      </c>
      <c r="P31" s="62"/>
    </row>
    <row r="32" ht="56.25" spans="1:16">
      <c r="A32" s="64">
        <v>28</v>
      </c>
      <c r="B32" s="65" t="s">
        <v>136</v>
      </c>
      <c r="C32" s="66" t="s">
        <v>20</v>
      </c>
      <c r="D32" s="65" t="s">
        <v>137</v>
      </c>
      <c r="E32" s="65" t="s">
        <v>138</v>
      </c>
      <c r="F32" s="65">
        <v>153</v>
      </c>
      <c r="G32" s="65">
        <v>145.7752</v>
      </c>
      <c r="H32" s="62">
        <f t="shared" si="0"/>
        <v>7.22479999999999</v>
      </c>
      <c r="I32" s="65" t="s">
        <v>139</v>
      </c>
      <c r="J32" s="65" t="s">
        <v>140</v>
      </c>
      <c r="K32" s="68" t="s">
        <v>129</v>
      </c>
      <c r="L32" s="81" t="s">
        <v>130</v>
      </c>
      <c r="M32" s="68" t="s">
        <v>26</v>
      </c>
      <c r="N32" s="62" t="s">
        <v>141</v>
      </c>
      <c r="O32" s="62" t="s">
        <v>142</v>
      </c>
      <c r="P32" s="62"/>
    </row>
    <row r="33" ht="67.5" spans="1:16">
      <c r="A33" s="64">
        <v>29</v>
      </c>
      <c r="B33" s="65" t="s">
        <v>35</v>
      </c>
      <c r="C33" s="66" t="s">
        <v>20</v>
      </c>
      <c r="D33" s="65" t="s">
        <v>143</v>
      </c>
      <c r="E33" s="65" t="s">
        <v>144</v>
      </c>
      <c r="F33" s="65">
        <v>112</v>
      </c>
      <c r="G33" s="65">
        <v>108.6634</v>
      </c>
      <c r="H33" s="62">
        <f t="shared" si="0"/>
        <v>3.3366</v>
      </c>
      <c r="I33" s="65" t="s">
        <v>55</v>
      </c>
      <c r="J33" s="65" t="s">
        <v>56</v>
      </c>
      <c r="K33" s="68" t="s">
        <v>129</v>
      </c>
      <c r="L33" s="81" t="s">
        <v>130</v>
      </c>
      <c r="M33" s="68" t="s">
        <v>26</v>
      </c>
      <c r="N33" s="62" t="s">
        <v>145</v>
      </c>
      <c r="O33" s="62" t="s">
        <v>146</v>
      </c>
      <c r="P33" s="62"/>
    </row>
    <row r="34" ht="56.25" spans="1:16">
      <c r="A34" s="64">
        <v>30</v>
      </c>
      <c r="B34" s="65" t="s">
        <v>32</v>
      </c>
      <c r="C34" s="66" t="s">
        <v>20</v>
      </c>
      <c r="D34" s="65" t="s">
        <v>147</v>
      </c>
      <c r="E34" s="65" t="s">
        <v>148</v>
      </c>
      <c r="F34" s="65">
        <v>72</v>
      </c>
      <c r="G34" s="65">
        <v>72</v>
      </c>
      <c r="H34" s="62">
        <f t="shared" si="0"/>
        <v>0</v>
      </c>
      <c r="I34" s="65" t="s">
        <v>55</v>
      </c>
      <c r="J34" s="65" t="s">
        <v>56</v>
      </c>
      <c r="K34" s="68" t="s">
        <v>129</v>
      </c>
      <c r="L34" s="81" t="s">
        <v>130</v>
      </c>
      <c r="M34" s="68" t="s">
        <v>26</v>
      </c>
      <c r="N34" s="62" t="s">
        <v>149</v>
      </c>
      <c r="O34" s="62" t="s">
        <v>150</v>
      </c>
      <c r="P34" s="62"/>
    </row>
    <row r="35" ht="56.25" spans="1:16">
      <c r="A35" s="64">
        <v>31</v>
      </c>
      <c r="B35" s="65" t="s">
        <v>151</v>
      </c>
      <c r="C35" s="66" t="s">
        <v>20</v>
      </c>
      <c r="D35" s="65" t="s">
        <v>152</v>
      </c>
      <c r="E35" s="65" t="s">
        <v>153</v>
      </c>
      <c r="F35" s="65">
        <v>33</v>
      </c>
      <c r="G35" s="65">
        <v>33</v>
      </c>
      <c r="H35" s="62">
        <f t="shared" si="0"/>
        <v>0</v>
      </c>
      <c r="I35" s="65" t="s">
        <v>55</v>
      </c>
      <c r="J35" s="65" t="s">
        <v>56</v>
      </c>
      <c r="K35" s="68" t="s">
        <v>129</v>
      </c>
      <c r="L35" s="81" t="s">
        <v>130</v>
      </c>
      <c r="M35" s="68" t="s">
        <v>26</v>
      </c>
      <c r="N35" s="62" t="str">
        <f>VLOOKUP(D35,Sheet2!F:O,10,FALSE)</f>
        <v>通过在“十三五”市定脱贫村白城村东牌头上石桥改建项目，桥面两端硬化长度40米，宽3米。项目验收合格率达100%，项目完成及时率达100%。受益建档立卡脱贫人口7户16人，脱贫人口满意度达95%。</v>
      </c>
      <c r="O35" s="62" t="str">
        <f>VLOOKUP(D35,Sheet2!F:Q,12,FALSE)</f>
        <v>项目建成后改善农村生产生活状况，提升农户以及脱贫户的生产条件，促进农村经济发展和方便村民日常出行。预期直接受益面积约1185亩，受益人口约1200人，其中脱贫人口16人。</v>
      </c>
      <c r="P35" s="62"/>
    </row>
    <row r="36" ht="45" spans="1:16">
      <c r="A36" s="64">
        <v>32</v>
      </c>
      <c r="B36" s="65" t="s">
        <v>65</v>
      </c>
      <c r="C36" s="66" t="s">
        <v>20</v>
      </c>
      <c r="D36" s="65" t="s">
        <v>154</v>
      </c>
      <c r="E36" s="65" t="s">
        <v>155</v>
      </c>
      <c r="F36" s="65">
        <v>14</v>
      </c>
      <c r="G36" s="65">
        <v>14</v>
      </c>
      <c r="H36" s="62">
        <f t="shared" si="0"/>
        <v>0</v>
      </c>
      <c r="I36" s="65" t="s">
        <v>55</v>
      </c>
      <c r="J36" s="65" t="s">
        <v>56</v>
      </c>
      <c r="K36" s="68" t="s">
        <v>129</v>
      </c>
      <c r="L36" s="81" t="s">
        <v>130</v>
      </c>
      <c r="M36" s="68" t="s">
        <v>26</v>
      </c>
      <c r="N36" s="62" t="str">
        <f>VLOOKUP(D36,Sheet2!F:O,10,FALSE)</f>
        <v>通过在“十三五”省定脱贫村罗渡村安装太阳能路灯，改善村民生产生活条件。项目验收合格率达100%，项目完成及时率达100%,受益建档立卡脱贫人口18户52人，脱贫人口满意度达95%。</v>
      </c>
      <c r="O36" s="62" t="str">
        <f>VLOOKUP(D36,Sheet2!F:Q,12,FALSE)</f>
        <v>项目建成后改善农村生产生活状况，提升农户以及脱贫户的生产条件，促进农村经济发展和方便村民日常出行。预期直接受益面积约2143亩，受益人口约2410人，其中脱贫人口52人。</v>
      </c>
      <c r="P36" s="62"/>
    </row>
    <row r="37" ht="45" spans="1:16">
      <c r="A37" s="64">
        <v>33</v>
      </c>
      <c r="B37" s="65" t="s">
        <v>70</v>
      </c>
      <c r="C37" s="66" t="s">
        <v>20</v>
      </c>
      <c r="D37" s="65" t="s">
        <v>156</v>
      </c>
      <c r="E37" s="65" t="s">
        <v>157</v>
      </c>
      <c r="F37" s="65">
        <v>50</v>
      </c>
      <c r="G37" s="65">
        <v>50</v>
      </c>
      <c r="H37" s="62">
        <f t="shared" si="0"/>
        <v>0</v>
      </c>
      <c r="I37" s="65" t="s">
        <v>55</v>
      </c>
      <c r="J37" s="65" t="s">
        <v>56</v>
      </c>
      <c r="K37" s="68" t="s">
        <v>129</v>
      </c>
      <c r="L37" s="81" t="s">
        <v>130</v>
      </c>
      <c r="M37" s="68" t="s">
        <v>26</v>
      </c>
      <c r="N37" s="62" t="str">
        <f>VLOOKUP(D37,Sheet2!F:O,10,FALSE)</f>
        <v>通过在“十四五”省定乡村振兴重点帮扶村冯家村朱坊组庵下塘整治项目，改善村民生产条件。项目验收合格率达100%，项目完成及时率达100%,受益建档立卡脱贫人口4户6人，脱贫人口满意度达95%。</v>
      </c>
      <c r="O37" s="62" t="str">
        <f>VLOOKUP(D37,Sheet2!F:Q,12,FALSE)</f>
        <v>项目建成后改善农村生产生活状况，提升农户以及脱贫户的生产条件，促进农民保产增收。预期受益建档立卡脱贫人口4户6人.预期直接受益面积约642亩，收益人口约616人，其中脱贫人口6人.</v>
      </c>
      <c r="P37" s="62"/>
    </row>
    <row r="38" ht="67.5" spans="1:16">
      <c r="A38" s="64">
        <v>34</v>
      </c>
      <c r="B38" s="65" t="s">
        <v>84</v>
      </c>
      <c r="C38" s="66" t="s">
        <v>20</v>
      </c>
      <c r="D38" s="65" t="s">
        <v>158</v>
      </c>
      <c r="E38" s="65" t="s">
        <v>159</v>
      </c>
      <c r="F38" s="65">
        <v>7.5</v>
      </c>
      <c r="G38" s="65">
        <v>7.5</v>
      </c>
      <c r="H38" s="62">
        <f t="shared" ref="H38:H66" si="1">F38-G38</f>
        <v>0</v>
      </c>
      <c r="I38" s="75" t="s">
        <v>160</v>
      </c>
      <c r="J38" s="75" t="s">
        <v>161</v>
      </c>
      <c r="K38" s="68" t="s">
        <v>129</v>
      </c>
      <c r="L38" s="81" t="s">
        <v>130</v>
      </c>
      <c r="M38" s="68" t="s">
        <v>26</v>
      </c>
      <c r="N38" s="62" t="s">
        <v>162</v>
      </c>
      <c r="O38" s="62" t="s">
        <v>163</v>
      </c>
      <c r="P38" s="62"/>
    </row>
    <row r="39" ht="78.75" spans="1:16">
      <c r="A39" s="64">
        <v>35</v>
      </c>
      <c r="B39" s="65" t="s">
        <v>19</v>
      </c>
      <c r="C39" s="66" t="s">
        <v>20</v>
      </c>
      <c r="D39" s="65" t="s">
        <v>164</v>
      </c>
      <c r="E39" s="65" t="s">
        <v>165</v>
      </c>
      <c r="F39" s="65">
        <v>50</v>
      </c>
      <c r="G39" s="65">
        <v>50</v>
      </c>
      <c r="H39" s="62">
        <f t="shared" si="1"/>
        <v>0</v>
      </c>
      <c r="I39" s="65" t="s">
        <v>55</v>
      </c>
      <c r="J39" s="65" t="s">
        <v>56</v>
      </c>
      <c r="K39" s="68" t="s">
        <v>129</v>
      </c>
      <c r="L39" s="81" t="s">
        <v>130</v>
      </c>
      <c r="M39" s="68" t="s">
        <v>26</v>
      </c>
      <c r="N39" s="62" t="str">
        <f>VLOOKUP(D39,Sheet2!F:O,10,FALSE)</f>
        <v>通过在“十四五”省定乡村振兴重点帮扶村楞上村全村范围内实施灌溉线路改造，改造灌溉电线约6500米，改善村民灌溉用电条件，实现灌溉用电安全。项目工程完成及时率能达到100%，项目建成后验收合格率能达100%，电线改造使用年限能达到10年，预期受益面积2424亩，受益人口2500余人，村民满意度能达到95%以上。</v>
      </c>
      <c r="O39" s="62" t="str">
        <f>VLOOKUP(D39,Sheet2!F:Q,12,FALSE)</f>
        <v>预期受益面积2424亩，受益人口2500余人，改善村民灌溉用电条件，实现灌溉用电安全，村民满意度能达到95%以上。</v>
      </c>
      <c r="P39" s="62"/>
    </row>
    <row r="40" ht="56.25" spans="1:16">
      <c r="A40" s="64">
        <v>36</v>
      </c>
      <c r="B40" s="65" t="s">
        <v>78</v>
      </c>
      <c r="C40" s="66" t="s">
        <v>20</v>
      </c>
      <c r="D40" s="65" t="s">
        <v>166</v>
      </c>
      <c r="E40" s="65" t="s">
        <v>167</v>
      </c>
      <c r="F40" s="65">
        <v>25</v>
      </c>
      <c r="G40" s="65">
        <v>25</v>
      </c>
      <c r="H40" s="62">
        <f t="shared" si="1"/>
        <v>0</v>
      </c>
      <c r="I40" s="65" t="s">
        <v>55</v>
      </c>
      <c r="J40" s="65" t="s">
        <v>56</v>
      </c>
      <c r="K40" s="68" t="s">
        <v>129</v>
      </c>
      <c r="L40" s="81" t="s">
        <v>130</v>
      </c>
      <c r="M40" s="68" t="s">
        <v>26</v>
      </c>
      <c r="N40" s="62" t="str">
        <f>VLOOKUP(D40,Sheet2!F:O,10,FALSE)</f>
        <v>通过在“十四五”省定乡村振兴重点帮扶村木山村，新建道路硬化长约350米，宽约3米；项目工程完成及时率能达到100%，项目建成后验收合格率能达到100%，道路设计使用年限能达到10年，预期受益脱贫户20人，脱贫户满意度能达到95%以上。</v>
      </c>
      <c r="O40" s="62" t="str">
        <f>VLOOKUP(D40,Sheet2!F:Q,12,FALSE)</f>
        <v>主要改善“十四五”省定重点帮扶村木山村生产生活条件，降低农民农作物运输成本，促进农民增产增收，预期直接受益面积400亩，受益人口约600人，其中脱贫户及监测对象20人。</v>
      </c>
      <c r="P40" s="62"/>
    </row>
    <row r="41" ht="56.25" spans="1:16">
      <c r="A41" s="64">
        <v>37</v>
      </c>
      <c r="B41" s="65" t="s">
        <v>168</v>
      </c>
      <c r="C41" s="66" t="s">
        <v>20</v>
      </c>
      <c r="D41" s="65" t="s">
        <v>169</v>
      </c>
      <c r="E41" s="65" t="s">
        <v>170</v>
      </c>
      <c r="F41" s="65">
        <v>22</v>
      </c>
      <c r="G41" s="65">
        <v>22</v>
      </c>
      <c r="H41" s="62">
        <f t="shared" si="1"/>
        <v>0</v>
      </c>
      <c r="I41" s="75" t="s">
        <v>171</v>
      </c>
      <c r="J41" s="75" t="s">
        <v>172</v>
      </c>
      <c r="K41" s="68" t="s">
        <v>129</v>
      </c>
      <c r="L41" s="81" t="s">
        <v>130</v>
      </c>
      <c r="M41" s="68" t="s">
        <v>26</v>
      </c>
      <c r="N41" s="62" t="s">
        <v>173</v>
      </c>
      <c r="O41" s="62" t="s">
        <v>174</v>
      </c>
      <c r="P41" s="62"/>
    </row>
    <row r="42" ht="56.25" spans="1:16">
      <c r="A42" s="82">
        <v>38</v>
      </c>
      <c r="B42" s="83" t="s">
        <v>60</v>
      </c>
      <c r="C42" s="66" t="s">
        <v>20</v>
      </c>
      <c r="D42" s="83" t="s">
        <v>175</v>
      </c>
      <c r="E42" s="83" t="s">
        <v>176</v>
      </c>
      <c r="F42" s="83">
        <v>5</v>
      </c>
      <c r="G42" s="83">
        <v>5</v>
      </c>
      <c r="H42" s="62">
        <f t="shared" si="1"/>
        <v>0</v>
      </c>
      <c r="I42" s="84" t="s">
        <v>55</v>
      </c>
      <c r="J42" s="84" t="s">
        <v>56</v>
      </c>
      <c r="K42" s="83" t="s">
        <v>129</v>
      </c>
      <c r="L42" s="85" t="s">
        <v>130</v>
      </c>
      <c r="M42" s="68" t="s">
        <v>26</v>
      </c>
      <c r="N42" s="62" t="s">
        <v>177</v>
      </c>
      <c r="O42" s="62" t="s">
        <v>178</v>
      </c>
      <c r="P42" s="62"/>
    </row>
    <row r="43" ht="56.25" spans="1:16">
      <c r="A43" s="82">
        <v>39</v>
      </c>
      <c r="B43" s="83" t="s">
        <v>179</v>
      </c>
      <c r="C43" s="66" t="s">
        <v>20</v>
      </c>
      <c r="D43" s="83" t="s">
        <v>180</v>
      </c>
      <c r="E43" s="83" t="s">
        <v>181</v>
      </c>
      <c r="F43" s="83">
        <v>100</v>
      </c>
      <c r="G43" s="83">
        <v>95.4635</v>
      </c>
      <c r="H43" s="62">
        <f t="shared" si="1"/>
        <v>4.5365</v>
      </c>
      <c r="I43" s="75" t="s">
        <v>182</v>
      </c>
      <c r="J43" s="75" t="s">
        <v>183</v>
      </c>
      <c r="K43" s="83" t="s">
        <v>129</v>
      </c>
      <c r="L43" s="85" t="s">
        <v>130</v>
      </c>
      <c r="M43" s="68" t="s">
        <v>26</v>
      </c>
      <c r="N43" s="62" t="str">
        <f>VLOOKUP(D43,Sheet2!F:O,10,FALSE)</f>
        <v>通过在“十三五”市级脱贫村汗塘村新居小组至前坪村小组灌溉水渠进行拆除重建，水渠长约685米，项目工程完成及时率能达到100%，项目建成后验收合格率能达到100%，项目设计使用年限能达到10年，预期受益脱贫人口数17人，脱贫户满意度能达到95%。</v>
      </c>
      <c r="O43" s="62" t="str">
        <f>VLOOKUP(D43,Sheet2!F:Q,12,FALSE)</f>
        <v>改善农村灌溉用水状况，促进农村经济发展，预期受益脱贫人口17人。</v>
      </c>
      <c r="P43" s="62"/>
    </row>
    <row r="44" ht="78.75" spans="1:16">
      <c r="A44" s="82">
        <v>40</v>
      </c>
      <c r="B44" s="83" t="s">
        <v>113</v>
      </c>
      <c r="C44" s="66" t="s">
        <v>20</v>
      </c>
      <c r="D44" s="83" t="s">
        <v>184</v>
      </c>
      <c r="E44" s="83" t="s">
        <v>185</v>
      </c>
      <c r="F44" s="83">
        <v>45</v>
      </c>
      <c r="G44" s="83">
        <v>45</v>
      </c>
      <c r="H44" s="62">
        <f t="shared" si="1"/>
        <v>0</v>
      </c>
      <c r="I44" s="83" t="s">
        <v>186</v>
      </c>
      <c r="J44" s="83" t="s">
        <v>56</v>
      </c>
      <c r="K44" s="83" t="s">
        <v>187</v>
      </c>
      <c r="L44" s="82">
        <v>7.22</v>
      </c>
      <c r="M44" s="68" t="s">
        <v>26</v>
      </c>
      <c r="N44" s="62" t="s">
        <v>188</v>
      </c>
      <c r="O44" s="62" t="s">
        <v>189</v>
      </c>
      <c r="P44" s="62"/>
    </row>
    <row r="45" ht="45" spans="1:16">
      <c r="A45" s="82">
        <v>41</v>
      </c>
      <c r="B45" s="83" t="s">
        <v>190</v>
      </c>
      <c r="C45" s="66" t="s">
        <v>20</v>
      </c>
      <c r="D45" s="83" t="s">
        <v>191</v>
      </c>
      <c r="E45" s="83" t="s">
        <v>192</v>
      </c>
      <c r="F45" s="83">
        <v>29.4</v>
      </c>
      <c r="G45" s="83">
        <v>29.4</v>
      </c>
      <c r="H45" s="62">
        <f t="shared" si="1"/>
        <v>0</v>
      </c>
      <c r="I45" s="83" t="s">
        <v>55</v>
      </c>
      <c r="J45" s="83" t="s">
        <v>56</v>
      </c>
      <c r="K45" s="83" t="s">
        <v>187</v>
      </c>
      <c r="L45" s="82">
        <v>7.22</v>
      </c>
      <c r="M45" s="68" t="s">
        <v>26</v>
      </c>
      <c r="N45" s="62" t="s">
        <v>193</v>
      </c>
      <c r="O45" s="62" t="s">
        <v>194</v>
      </c>
      <c r="P45" s="62"/>
    </row>
    <row r="46" ht="56.25" spans="1:16">
      <c r="A46" s="82">
        <v>42</v>
      </c>
      <c r="B46" s="83" t="s">
        <v>117</v>
      </c>
      <c r="C46" s="66" t="s">
        <v>20</v>
      </c>
      <c r="D46" s="83" t="s">
        <v>195</v>
      </c>
      <c r="E46" s="83" t="s">
        <v>196</v>
      </c>
      <c r="F46" s="83">
        <v>94</v>
      </c>
      <c r="G46" s="83">
        <v>94</v>
      </c>
      <c r="H46" s="62">
        <f t="shared" si="1"/>
        <v>0</v>
      </c>
      <c r="I46" s="65" t="s">
        <v>197</v>
      </c>
      <c r="J46" s="83" t="s">
        <v>140</v>
      </c>
      <c r="K46" s="83" t="s">
        <v>187</v>
      </c>
      <c r="L46" s="82">
        <v>7.22</v>
      </c>
      <c r="M46" s="68" t="s">
        <v>26</v>
      </c>
      <c r="N46" s="62" t="str">
        <f>VLOOKUP(D46,Sheet2!F:O,10,FALSE)</f>
        <v>通过在“十三五”省定脱贫村东岗村新建道路硬化长约1100米、宽3米。项目工程完成及时率能达到100%，项目建成后验收合格率能达到100%，道路设计使用年限能达到10年，预期能带动脱贫人口大于等于43人，脱贫户满意度能达到95%以上。</v>
      </c>
      <c r="O46" s="62" t="str">
        <f>VLOOKUP(D46,Sheet2!F:Q,12,FALSE)</f>
        <v>完善农村道路网建设，改善农村道路状况，促进农村经济发展和方便村民日常出行，加快乡村振兴建设，预期受益人口1888人，脱贫人口43人。</v>
      </c>
      <c r="P46" s="62"/>
    </row>
    <row r="47" ht="56.25" spans="1:16">
      <c r="A47" s="82">
        <v>43</v>
      </c>
      <c r="B47" s="83" t="s">
        <v>198</v>
      </c>
      <c r="C47" s="66" t="s">
        <v>20</v>
      </c>
      <c r="D47" s="83" t="s">
        <v>199</v>
      </c>
      <c r="E47" s="83" t="s">
        <v>200</v>
      </c>
      <c r="F47" s="83">
        <v>190</v>
      </c>
      <c r="G47" s="83">
        <v>180.7251</v>
      </c>
      <c r="H47" s="62">
        <f t="shared" si="1"/>
        <v>9.2749</v>
      </c>
      <c r="I47" s="83" t="s">
        <v>201</v>
      </c>
      <c r="J47" s="83" t="s">
        <v>201</v>
      </c>
      <c r="K47" s="83" t="s">
        <v>187</v>
      </c>
      <c r="L47" s="82">
        <v>7.22</v>
      </c>
      <c r="M47" s="68" t="s">
        <v>26</v>
      </c>
      <c r="N47" s="62" t="str">
        <f>VLOOKUP(D47,Sheet2!F:O,10,FALSE)</f>
        <v>通过在“十四五”省定重点帮扶村大浦村新建硬化道路长约1000米，宽约5米，项目工程完成及时率能达到100%，项目建成后验收合格率能达到100%，道路设计使用年限能达到10年，预期能带动脱贫人口大于等于93人，脱贫户满意度能达到95%以上。</v>
      </c>
      <c r="O47" s="62" t="str">
        <f>VLOOKUP(D47,Sheet2!F:Q,12,FALSE)</f>
        <v>改善农户日常生产生活条件、村居环境、农村道路状况和脱贫人口生产生活条件，预期受益人口2100人，脱贫人口93人。</v>
      </c>
      <c r="P47" s="62"/>
    </row>
    <row r="48" ht="67.5" spans="1:16">
      <c r="A48" s="82">
        <v>44</v>
      </c>
      <c r="B48" s="83" t="s">
        <v>133</v>
      </c>
      <c r="C48" s="66" t="s">
        <v>20</v>
      </c>
      <c r="D48" s="83" t="s">
        <v>202</v>
      </c>
      <c r="E48" s="83" t="s">
        <v>203</v>
      </c>
      <c r="F48" s="83">
        <v>85</v>
      </c>
      <c r="G48" s="83">
        <v>85</v>
      </c>
      <c r="H48" s="62">
        <f t="shared" si="1"/>
        <v>0</v>
      </c>
      <c r="I48" s="83" t="s">
        <v>55</v>
      </c>
      <c r="J48" s="83" t="s">
        <v>56</v>
      </c>
      <c r="K48" s="83" t="s">
        <v>187</v>
      </c>
      <c r="L48" s="82">
        <v>7.22</v>
      </c>
      <c r="M48" s="68" t="s">
        <v>26</v>
      </c>
      <c r="N48" s="62" t="str">
        <f>VLOOKUP(D48,Sheet2!F:O,10,FALSE)</f>
        <v>通过在“十四五”省定乡村振兴重点帮扶村东方村熊家沟渠衬砌长约960米、宽1.6米、高1.2米等。项目工程完成及时率能达到100%，项目建成后验收合格率能达到100%，道路设计使用年限能达到10年，预期能带动脱贫人口大于等于32人，脱贫户满意度能达到95%以上。</v>
      </c>
      <c r="O48" s="62" t="str">
        <f>VLOOKUP(D48,Sheet2!F:Q,12,FALSE)</f>
        <v>改善脱贫户生产生活条件，促进农民增产增收，加快乡村振兴建设，预期受益人口291人，脱贫人口32人。</v>
      </c>
      <c r="P48" s="62"/>
    </row>
    <row r="49" ht="56.25" spans="1:16">
      <c r="A49" s="82">
        <v>45</v>
      </c>
      <c r="B49" s="65" t="s">
        <v>204</v>
      </c>
      <c r="C49" s="66" t="s">
        <v>20</v>
      </c>
      <c r="D49" s="83" t="s">
        <v>205</v>
      </c>
      <c r="E49" s="83" t="s">
        <v>206</v>
      </c>
      <c r="F49" s="83">
        <v>92</v>
      </c>
      <c r="G49" s="83">
        <v>92</v>
      </c>
      <c r="H49" s="62">
        <f t="shared" si="1"/>
        <v>0</v>
      </c>
      <c r="I49" s="65" t="s">
        <v>207</v>
      </c>
      <c r="J49" s="83" t="s">
        <v>140</v>
      </c>
      <c r="K49" s="83" t="s">
        <v>187</v>
      </c>
      <c r="L49" s="82">
        <v>7.22</v>
      </c>
      <c r="M49" s="68" t="s">
        <v>26</v>
      </c>
      <c r="N49" s="62" t="str">
        <f>VLOOKUP(D49,Sheet2!F:O,10,FALSE)</f>
        <v>通过在“十三五”脱贫村蒋巷镇立新村修建护坡600米，项目工程完成及时率能达到100%，项目建成后验收合格率能达到100%，道路设计使用年限能达到10年，预期受益人口840人，受益脱贫及监测人口69人。脱贫户满意度能达到95%以上。</v>
      </c>
      <c r="O49" s="62" t="str">
        <f>VLOOKUP(D49,Sheet2!F:Q,12,FALSE)</f>
        <v>改善农户及脱贫监测人口，日常生产生活条件、村居环境、农村道路状况和脱贫人口生产生活条件，预期受益人口840人，受益脱贫及监测人口69人。</v>
      </c>
      <c r="P49" s="62"/>
    </row>
    <row r="50" ht="56.25" spans="1:16">
      <c r="A50" s="82">
        <v>46</v>
      </c>
      <c r="B50" s="65" t="s">
        <v>208</v>
      </c>
      <c r="C50" s="66" t="s">
        <v>20</v>
      </c>
      <c r="D50" s="83" t="s">
        <v>209</v>
      </c>
      <c r="E50" s="83" t="s">
        <v>210</v>
      </c>
      <c r="F50" s="83">
        <v>80</v>
      </c>
      <c r="G50" s="83">
        <v>80</v>
      </c>
      <c r="H50" s="62">
        <f t="shared" si="1"/>
        <v>0</v>
      </c>
      <c r="I50" s="65" t="s">
        <v>211</v>
      </c>
      <c r="J50" s="83" t="s">
        <v>212</v>
      </c>
      <c r="K50" s="83" t="s">
        <v>187</v>
      </c>
      <c r="L50" s="82">
        <v>7.22</v>
      </c>
      <c r="M50" s="68" t="s">
        <v>26</v>
      </c>
      <c r="N50" s="62" t="s">
        <v>213</v>
      </c>
      <c r="O50" s="62" t="s">
        <v>214</v>
      </c>
      <c r="P50" s="62"/>
    </row>
    <row r="51" ht="90" spans="1:16">
      <c r="A51" s="82">
        <v>47</v>
      </c>
      <c r="B51" s="65" t="s">
        <v>215</v>
      </c>
      <c r="C51" s="66" t="s">
        <v>20</v>
      </c>
      <c r="D51" s="83" t="s">
        <v>216</v>
      </c>
      <c r="E51" s="83" t="s">
        <v>217</v>
      </c>
      <c r="F51" s="83">
        <v>66</v>
      </c>
      <c r="G51" s="83">
        <v>66</v>
      </c>
      <c r="H51" s="62">
        <f t="shared" si="1"/>
        <v>0</v>
      </c>
      <c r="I51" s="83" t="s">
        <v>55</v>
      </c>
      <c r="J51" s="83" t="s">
        <v>56</v>
      </c>
      <c r="K51" s="83" t="s">
        <v>187</v>
      </c>
      <c r="L51" s="82">
        <v>7.22</v>
      </c>
      <c r="M51" s="68" t="s">
        <v>26</v>
      </c>
      <c r="N51" s="62" t="str">
        <f>VLOOKUP(D51,Sheet2!F:O,10,FALSE)</f>
        <v>主要改善“十四五”县定乡村振兴重点帮扶村春溪村村居环境、改善脱贫人口生产生活条件，促进当地农民增产增收，拟改建沟渠长约450米，高1-1.5米，宽1.2-1.5米；改建机耕道长约280米、宽4米。项目工程完成及时率能达到100%，项目建成后验收合格率能达到100%，设施设计使用年限能达到10年，预期能带动脱贫人口大于等于27人，脱贫人口满意度能达到95%以上。</v>
      </c>
      <c r="O51" s="62" t="str">
        <f>VLOOKUP(D51,Sheet2!F:Q,12,FALSE)</f>
        <v>带动生产:降低村民农业生产运输成本，促进农民增产增收，预期直接受益面积1100亩，受益人口900人，预期带动脱贫人口27人。</v>
      </c>
      <c r="P51" s="62"/>
    </row>
    <row r="52" ht="101.25" spans="1:16">
      <c r="A52" s="68">
        <v>1</v>
      </c>
      <c r="B52" s="65" t="s">
        <v>218</v>
      </c>
      <c r="C52" s="66" t="s">
        <v>219</v>
      </c>
      <c r="D52" s="67" t="s">
        <v>220</v>
      </c>
      <c r="E52" s="67" t="s">
        <v>221</v>
      </c>
      <c r="F52" s="70">
        <v>320</v>
      </c>
      <c r="G52" s="70">
        <v>320</v>
      </c>
      <c r="H52" s="62">
        <f t="shared" si="1"/>
        <v>0</v>
      </c>
      <c r="I52" s="65" t="s">
        <v>222</v>
      </c>
      <c r="J52" s="65" t="s">
        <v>223</v>
      </c>
      <c r="K52" s="68" t="s">
        <v>25</v>
      </c>
      <c r="L52" s="69">
        <v>2.8</v>
      </c>
      <c r="M52" s="68" t="s">
        <v>26</v>
      </c>
      <c r="N52" s="62" t="str">
        <f>VLOOKUP(D52,Sheet2!F:O,10,FALSE)</f>
        <v>深入践行“粮头食尾、农头工尾”发展理念，通过加强联村厂房设施设备建设，培育水稻产业加工型链长，形成具有武阳特色的水稻种业研发、育秧、加工、销售等产业链条，推动乡村全产业链升级，增强市场竞争力和可持续发展能力。增加农民就业岗位6人，人均增加就业收入1.6万元左右，受益脱贫户和监测对象约100人，每年增加村集体收入约12.8万元。项目工程完成及时率能达到100%，项目建成后验收合格率能达到100%，脱贫户满意度能达到95%以上。</v>
      </c>
      <c r="O52" s="62" t="str">
        <f>VLOOKUP(D52,Sheet2!F:Q,12,FALSE)</f>
        <v>带动农户务工增收约6人，受益脱贫户和监测对象约100人，增加村集体收益约12.8万元。</v>
      </c>
      <c r="P52" s="62"/>
    </row>
    <row r="53" ht="67.5" spans="1:16">
      <c r="A53" s="68">
        <v>2</v>
      </c>
      <c r="B53" s="65" t="s">
        <v>224</v>
      </c>
      <c r="C53" s="66" t="s">
        <v>219</v>
      </c>
      <c r="D53" s="67" t="s">
        <v>225</v>
      </c>
      <c r="E53" s="67" t="s">
        <v>226</v>
      </c>
      <c r="F53" s="70">
        <v>300</v>
      </c>
      <c r="G53" s="70">
        <v>290.2249</v>
      </c>
      <c r="H53" s="62">
        <f t="shared" si="1"/>
        <v>9.77510000000001</v>
      </c>
      <c r="I53" s="65" t="s">
        <v>23</v>
      </c>
      <c r="J53" s="65" t="s">
        <v>24</v>
      </c>
      <c r="K53" s="68" t="s">
        <v>25</v>
      </c>
      <c r="L53" s="69">
        <v>2.8</v>
      </c>
      <c r="M53" s="68" t="s">
        <v>26</v>
      </c>
      <c r="N53" s="62" t="str">
        <f>VLOOKUP(D53,Sheet2!F:O,10,FALSE)</f>
        <v>通过在“十四五”省级重点帮扶村黄坊村新建1栋产业帮扶厂房（约1500平）及相关配套设施，项目工程完成及时率能达到100%，项目建成后验收合格率能达到100%，预期能带动脱贫及监测人口24人，带动农户务工30人，增加村集体经济收入约11万元，脱贫户满意度能达到95%以上。</v>
      </c>
      <c r="O53" s="62" t="str">
        <f>VLOOKUP(D53,Sheet2!F:Q,12,FALSE)</f>
        <v>带动农户务工增收约30人，受益脱贫户约24人，增加村集体收益约11万元。</v>
      </c>
      <c r="P53" s="62"/>
    </row>
    <row r="54" ht="56.25" spans="1:16">
      <c r="A54" s="68">
        <v>3</v>
      </c>
      <c r="B54" s="65" t="s">
        <v>227</v>
      </c>
      <c r="C54" s="66" t="s">
        <v>219</v>
      </c>
      <c r="D54" s="67" t="s">
        <v>228</v>
      </c>
      <c r="E54" s="67" t="s">
        <v>226</v>
      </c>
      <c r="F54" s="70">
        <v>350</v>
      </c>
      <c r="G54" s="70">
        <v>330.4562</v>
      </c>
      <c r="H54" s="62">
        <f t="shared" si="1"/>
        <v>19.5438</v>
      </c>
      <c r="I54" s="65" t="s">
        <v>229</v>
      </c>
      <c r="J54" s="65" t="s">
        <v>230</v>
      </c>
      <c r="K54" s="68" t="s">
        <v>25</v>
      </c>
      <c r="L54" s="69">
        <v>2.8</v>
      </c>
      <c r="M54" s="68" t="s">
        <v>26</v>
      </c>
      <c r="N54" s="62" t="str">
        <f>VLOOKUP(D54,Sheet2!F:O,10,FALSE)</f>
        <v>通过在渡头村新建1栋产业帮扶厂房（约2000平）及相关配套设施，项目工程完成及时率能达到100%，项目建成后验收合格率能达到100%，预期能带动脱贫及监测人口24人，带动农户务工30人，增加村集体经济收入约14万元，脱贫户满意度能达到95%以上。</v>
      </c>
      <c r="O54" s="62" t="str">
        <f>VLOOKUP(D54,Sheet2!F:Q,12,FALSE)</f>
        <v>带动农户务工增收约30人，受益脱贫户约24人，增加村集体收益约14万元。</v>
      </c>
      <c r="P54" s="62"/>
    </row>
    <row r="55" ht="78.75" spans="1:16">
      <c r="A55" s="84">
        <v>4</v>
      </c>
      <c r="B55" s="65" t="s">
        <v>231</v>
      </c>
      <c r="C55" s="66" t="s">
        <v>219</v>
      </c>
      <c r="D55" s="86" t="s">
        <v>232</v>
      </c>
      <c r="E55" s="86" t="s">
        <v>233</v>
      </c>
      <c r="F55" s="87">
        <v>300</v>
      </c>
      <c r="G55" s="87">
        <v>295.4632</v>
      </c>
      <c r="H55" s="62">
        <f t="shared" si="1"/>
        <v>4.53680000000003</v>
      </c>
      <c r="I55" s="84" t="s">
        <v>234</v>
      </c>
      <c r="J55" s="84" t="s">
        <v>235</v>
      </c>
      <c r="K55" s="84" t="s">
        <v>25</v>
      </c>
      <c r="L55" s="88">
        <v>2.8</v>
      </c>
      <c r="M55" s="68" t="s">
        <v>26</v>
      </c>
      <c r="N55" s="62" t="str">
        <f>VLOOKUP(D55,Sheet2!F:O,10,FALSE)</f>
        <v>通过在篁山村小学新建钢结构厂房，面积约2400㎡等，项目工程完成及时率能达到100%，项目建成后验收合格率能达到100%，预期能带动脱贫及监测劳动力就业5人，增加就业人员每人每年收入1万元，增加村集体经济收入约16.5万元，受益脱贫人口满意度能达到95%以上。</v>
      </c>
      <c r="O55" s="62" t="str">
        <f>VLOOKUP(D55,Sheet2!F:Q,12,FALSE)</f>
        <v>预期每年可增加篁山村集体收入约13.5万元，西河村集体收入3万元，将拿出部分资金用于给脱贫人口分红，预计给10户脱贫户分红每年每户600元，其余部分用于项目维护管理和乡村振兴建设。</v>
      </c>
      <c r="P55" s="62"/>
    </row>
    <row r="56" ht="101.25" spans="1:16">
      <c r="A56" s="84">
        <v>5</v>
      </c>
      <c r="B56" s="65" t="s">
        <v>236</v>
      </c>
      <c r="C56" s="66" t="s">
        <v>219</v>
      </c>
      <c r="D56" s="86" t="s">
        <v>237</v>
      </c>
      <c r="E56" s="86" t="s">
        <v>233</v>
      </c>
      <c r="F56" s="87">
        <v>300</v>
      </c>
      <c r="G56" s="87">
        <v>280.5627</v>
      </c>
      <c r="H56" s="62">
        <f t="shared" si="1"/>
        <v>19.4373</v>
      </c>
      <c r="I56" s="84" t="s">
        <v>238</v>
      </c>
      <c r="J56" s="84" t="s">
        <v>239</v>
      </c>
      <c r="K56" s="84" t="s">
        <v>25</v>
      </c>
      <c r="L56" s="88">
        <v>2.8</v>
      </c>
      <c r="M56" s="68" t="s">
        <v>26</v>
      </c>
      <c r="N56" s="62" t="str">
        <f>VLOOKUP(D56,Sheet2!F:O,10,FALSE)</f>
        <v>通过在西联村小学新建钢结构厂房，面积约2400㎡等，项目工程完成及时率能达到100%，项目建成后验收合格率能达到100%，预期能带动脱贫及监测劳动力就业6人，增加就业人员每人每年收入1.2万元，增加村集体经济收入约16.5万元，受益脱贫人口满意度能达到95%以上。</v>
      </c>
      <c r="O56" s="62" t="str">
        <f>VLOOKUP(D56,Sheet2!F:Q,12,FALSE)</f>
        <v>预期每年可增加西联村集体收入约13.5万元，西河村集体收入3万元，将拿出部分资金用于给脱贫人口分红，预计给10户脱贫户分红每年每户600元，其余部分用于项目维护管理和乡村振兴建设。</v>
      </c>
      <c r="P56" s="62"/>
    </row>
    <row r="57" ht="90" spans="1:16">
      <c r="A57" s="68">
        <v>6</v>
      </c>
      <c r="B57" s="65" t="s">
        <v>240</v>
      </c>
      <c r="C57" s="66" t="s">
        <v>219</v>
      </c>
      <c r="D57" s="67" t="s">
        <v>241</v>
      </c>
      <c r="E57" s="67" t="s">
        <v>242</v>
      </c>
      <c r="F57" s="70">
        <v>89</v>
      </c>
      <c r="G57" s="70">
        <v>85.4523</v>
      </c>
      <c r="H57" s="62">
        <f t="shared" si="1"/>
        <v>3.54770000000001</v>
      </c>
      <c r="I57" s="75" t="s">
        <v>243</v>
      </c>
      <c r="J57" s="75" t="s">
        <v>244</v>
      </c>
      <c r="K57" s="68" t="s">
        <v>25</v>
      </c>
      <c r="L57" s="69">
        <v>2.8</v>
      </c>
      <c r="M57" s="68" t="s">
        <v>26</v>
      </c>
      <c r="N57" s="62" t="str">
        <f>VLOOKUP(D57,Sheet2!F:O,10,FALSE)</f>
        <v>通过在“十三五”市定、“十四五”县定乡村振兴重点帮扶村合山村，产业帮扶基地大棚建设单体大棚80个（每个约320平方米）等，项目完成及时率能达到100%，项目建成验收合格率能达到100%，设计使用年限能达到10年，成本94万元（含）以内，预期特色产业带动增加贫困人口收入（总收入）1万、带动脱贫人口就业预期1人、能带动脱贫人口大于或等于25人，脱贫户满意度能达到95%以上。</v>
      </c>
      <c r="O57" s="62" t="str">
        <f>VLOOKUP(D57,Sheet2!F:Q,12,FALSE)</f>
        <v>壮大村集体经济、增加脱贫人口经济收入，方便当地农民就近就业，带动脱贫人口就业预期1人、受益脱贫人口25人，预期为村集体经济带来约4万元收益。</v>
      </c>
      <c r="P57" s="62"/>
    </row>
    <row r="58" ht="90" spans="1:16">
      <c r="A58" s="68">
        <v>7</v>
      </c>
      <c r="B58" s="65" t="s">
        <v>245</v>
      </c>
      <c r="C58" s="66" t="s">
        <v>219</v>
      </c>
      <c r="D58" s="78" t="s">
        <v>246</v>
      </c>
      <c r="E58" s="67" t="s">
        <v>247</v>
      </c>
      <c r="F58" s="70">
        <v>350</v>
      </c>
      <c r="G58" s="70">
        <v>340.5688</v>
      </c>
      <c r="H58" s="62">
        <f t="shared" si="1"/>
        <v>9.43119999999999</v>
      </c>
      <c r="I58" s="65" t="s">
        <v>248</v>
      </c>
      <c r="J58" s="65" t="s">
        <v>249</v>
      </c>
      <c r="K58" s="68" t="s">
        <v>25</v>
      </c>
      <c r="L58" s="69">
        <v>2.8</v>
      </c>
      <c r="M58" s="68" t="s">
        <v>26</v>
      </c>
      <c r="N58" s="62" t="str">
        <f>VLOOKUP(D58,Sheet2!F:O,10,FALSE)</f>
        <v>通过在徐家村新建一栋产业帮扶厂房及附属配套设施等，项目完成及时率能达到100%，项目建成后验收合格率能达到100%，预期能带动脱贫及监测户10户，预计每户年均增加约600元左右，增加村集体经济收入约15万元，脱贫户满意度能达到95%以上。</v>
      </c>
      <c r="O58" s="62" t="str">
        <f>VLOOKUP(D58,Sheet2!F:Q,12,FALSE)</f>
        <v>项目建成后预期增加村集体收入约15万元，部分收益用于脱贫人口和监测对象分红，受益脱贫人口约10，户年均增加收入约600元，预期带动当地脱贫人口就业务工1人，年均增收约5000元。</v>
      </c>
      <c r="P58" s="62"/>
    </row>
    <row r="59" ht="56.25" spans="1:16">
      <c r="A59" s="68">
        <v>8</v>
      </c>
      <c r="B59" s="65" t="s">
        <v>250</v>
      </c>
      <c r="C59" s="66" t="s">
        <v>219</v>
      </c>
      <c r="D59" s="67" t="s">
        <v>251</v>
      </c>
      <c r="E59" s="67" t="s">
        <v>252</v>
      </c>
      <c r="F59" s="70">
        <v>68</v>
      </c>
      <c r="G59" s="70">
        <v>68</v>
      </c>
      <c r="H59" s="62">
        <f t="shared" si="1"/>
        <v>0</v>
      </c>
      <c r="I59" s="65" t="s">
        <v>55</v>
      </c>
      <c r="J59" s="65" t="s">
        <v>56</v>
      </c>
      <c r="K59" s="68" t="s">
        <v>25</v>
      </c>
      <c r="L59" s="69">
        <v>2.8</v>
      </c>
      <c r="M59" s="68" t="s">
        <v>26</v>
      </c>
      <c r="N59" s="62" t="str">
        <f>VLOOKUP(D59,Sheet2!F:O,10,FALSE)</f>
        <v>通过购买自动化墨水灌装机1套、pe包装袋生产设备1套等。项目验收合格率达100%，项目完成及时率达100%。项目建成后预期增加村集体收入约3万元/年，部分收益用于脱贫人口和监测对象分红，受益建档立卡脱贫人口24户58人，脱贫人口满意度达95%。</v>
      </c>
      <c r="O59" s="62" t="str">
        <f>VLOOKUP(D59,Sheet2!F:Q,12,FALSE)</f>
        <v>项目建成后预期增加村集体收入约3万元/年，部分收益用于脱贫人口和监测对象分红，受益脱贫人口约58人，户年均增加收入约100元，预期带动当地脱贫人口就业务工2人，年均增收约5000元。</v>
      </c>
      <c r="P59" s="62"/>
    </row>
    <row r="60" ht="78.75" spans="1:16">
      <c r="A60" s="68">
        <v>9</v>
      </c>
      <c r="B60" s="65" t="s">
        <v>253</v>
      </c>
      <c r="C60" s="66" t="s">
        <v>219</v>
      </c>
      <c r="D60" s="67" t="s">
        <v>254</v>
      </c>
      <c r="E60" s="67" t="s">
        <v>255</v>
      </c>
      <c r="F60" s="70">
        <v>80</v>
      </c>
      <c r="G60" s="70">
        <v>80</v>
      </c>
      <c r="H60" s="62">
        <f t="shared" si="1"/>
        <v>0</v>
      </c>
      <c r="I60" s="65" t="s">
        <v>256</v>
      </c>
      <c r="J60" s="65" t="s">
        <v>257</v>
      </c>
      <c r="K60" s="68" t="s">
        <v>25</v>
      </c>
      <c r="L60" s="69">
        <v>2.8</v>
      </c>
      <c r="M60" s="68" t="s">
        <v>26</v>
      </c>
      <c r="N60" s="62" t="str">
        <f>VLOOKUP(D60,Sheet2!F:O,10,FALSE)</f>
        <v>新建产业帮扶厂房建筑面积约为500平方米，项目建成后预期增加村集体收入每年约5万元，受益脱贫人口及监测户25户67人，带动脱贫人口就业2人，人均年收入增加1200元，项目工程完成及时率能达到100%，项目建成后验收合格率能达到100%，设计使用年限能达到≥30年，脱贫户满意度能达到95%以上。</v>
      </c>
      <c r="O60" s="62" t="str">
        <f>VLOOKUP(D60,Sheet2!F:Q,12,FALSE)</f>
        <v>预期每年可增加村集体收入约5万元，其中将部分收益直接用于脱贫人口分红，预计每户年均收入为800元左右，预期带动脱贫人口就业2人以及增加当地就业人口的务工机会。</v>
      </c>
      <c r="P60" s="62"/>
    </row>
    <row r="61" ht="90" spans="1:16">
      <c r="A61" s="68">
        <v>10</v>
      </c>
      <c r="B61" s="65" t="s">
        <v>258</v>
      </c>
      <c r="C61" s="66" t="s">
        <v>219</v>
      </c>
      <c r="D61" s="78" t="s">
        <v>259</v>
      </c>
      <c r="E61" s="67" t="s">
        <v>260</v>
      </c>
      <c r="F61" s="70">
        <v>200</v>
      </c>
      <c r="G61" s="70">
        <v>200</v>
      </c>
      <c r="H61" s="62">
        <f t="shared" si="1"/>
        <v>0</v>
      </c>
      <c r="I61" s="65" t="s">
        <v>23</v>
      </c>
      <c r="J61" s="65" t="s">
        <v>24</v>
      </c>
      <c r="K61" s="68" t="s">
        <v>25</v>
      </c>
      <c r="L61" s="69">
        <v>2.8</v>
      </c>
      <c r="M61" s="68" t="s">
        <v>26</v>
      </c>
      <c r="N61" s="62" t="str">
        <f>VLOOKUP(D61,Sheet2!F:O,10,FALSE)</f>
        <v>通过“十四五”省定乡村振兴重点帮扶村高田村新建钢构厂房约1000平方米等，项目工程完成及时率能达到100%，项目建成后验收合格率能达到100%，设计使用年限能达到20年，项目建成后预期增加村集体收入10万元，收益部分预期用于脱贫人口分红，预期带动脱贫人口12户45人，户均年增收约500元，预期带动脱贫人口就业1人，年增收500元。脱贫人口满意度能达到95%以上。</v>
      </c>
      <c r="O61" s="62" t="str">
        <f>VLOOKUP(D61,Sheet2!F:Q,12,FALSE)</f>
        <v>预期增加村集体收入10万元，收益部分预期用于脱贫人口分红，预期带动脱贫人口12户45人，户均年增收500元，预期带动脱贫人口就业1人，年增收500元。</v>
      </c>
      <c r="P61" s="62"/>
    </row>
    <row r="62" ht="78.75" spans="1:16">
      <c r="A62" s="68">
        <v>11</v>
      </c>
      <c r="B62" s="65" t="s">
        <v>198</v>
      </c>
      <c r="C62" s="66" t="s">
        <v>219</v>
      </c>
      <c r="D62" s="67" t="s">
        <v>261</v>
      </c>
      <c r="E62" s="67" t="s">
        <v>262</v>
      </c>
      <c r="F62" s="70">
        <v>220</v>
      </c>
      <c r="G62" s="70">
        <v>210.6519</v>
      </c>
      <c r="H62" s="62">
        <f t="shared" si="1"/>
        <v>9.34809999999999</v>
      </c>
      <c r="I62" s="65" t="s">
        <v>23</v>
      </c>
      <c r="J62" s="65" t="s">
        <v>24</v>
      </c>
      <c r="K62" s="68" t="s">
        <v>25</v>
      </c>
      <c r="L62" s="69">
        <v>2.8</v>
      </c>
      <c r="M62" s="68" t="s">
        <v>26</v>
      </c>
      <c r="N62" s="62" t="str">
        <f>VLOOKUP(D62,Sheet2!F:O,10,FALSE)</f>
        <v>通过在“十四五”省定重点帮扶村泾口乡大浦、东方联村产业帮扶基地安装谷王5HXG-22烘干机9台及配套附属设施，项目完成及时率能达到100%，项目建成后验收合格率能达到100%，设计使用年限能达到10年，预期能带动脱贫及监测户32户，预计每户年均增加约800元左右，增加村集体经济收入约16万元，脱贫户满意度能达到95%以上。</v>
      </c>
      <c r="O62" s="62" t="str">
        <f>VLOOKUP(D62,Sheet2!F:Q,12,FALSE)</f>
        <v>预期每年可增加大浦村村集体经济收入约16万元，将拿出部分资金用于给关联的脱贫及监测人口分红，预计每户年均增加约800元左右，其余部分用于项目维护管理和公益性乡村振兴建设类。预期受益人口2100人，脱贫人口93人。</v>
      </c>
      <c r="P62" s="62"/>
    </row>
    <row r="63" ht="67.5" spans="1:16">
      <c r="A63" s="68">
        <v>12</v>
      </c>
      <c r="B63" s="65" t="s">
        <v>198</v>
      </c>
      <c r="C63" s="66" t="s">
        <v>219</v>
      </c>
      <c r="D63" s="67" t="s">
        <v>263</v>
      </c>
      <c r="E63" s="67" t="s">
        <v>264</v>
      </c>
      <c r="F63" s="70">
        <v>238</v>
      </c>
      <c r="G63" s="70">
        <v>230.8525</v>
      </c>
      <c r="H63" s="62">
        <f t="shared" si="1"/>
        <v>7.14750000000001</v>
      </c>
      <c r="I63" s="65" t="s">
        <v>23</v>
      </c>
      <c r="J63" s="65" t="s">
        <v>24</v>
      </c>
      <c r="K63" s="68" t="s">
        <v>25</v>
      </c>
      <c r="L63" s="69">
        <v>2.8</v>
      </c>
      <c r="M63" s="68" t="s">
        <v>26</v>
      </c>
      <c r="N63" s="62" t="str">
        <f>VLOOKUP(D63,Sheet2!F:O,10,FALSE)</f>
        <v>通过在“十四五”县定乡村振兴重点帮扶村泾口乡大浦、东方联村产业帮扶基地安装烘干辅助全套设施壹套，项目工程完成及时率能达到100%，项目建成后验收合格率能达到100%，设计使用年限能达到10年，预期能带动脱贫人口大于或等于93人，脱贫户满意度能达到95%以上。</v>
      </c>
      <c r="O63" s="62" t="str">
        <f>VLOOKUP(D63,Sheet2!F:Q,12,FALSE)</f>
        <v>扶持脱贫户发展项目，预期受益人口2100人，脱贫人口93人。</v>
      </c>
      <c r="P63" s="62"/>
    </row>
    <row r="64" ht="78.75" spans="1:16">
      <c r="A64" s="68">
        <v>13</v>
      </c>
      <c r="B64" s="65" t="s">
        <v>265</v>
      </c>
      <c r="C64" s="66" t="s">
        <v>219</v>
      </c>
      <c r="D64" s="80" t="s">
        <v>266</v>
      </c>
      <c r="E64" s="67" t="s">
        <v>267</v>
      </c>
      <c r="F64" s="70">
        <v>300</v>
      </c>
      <c r="G64" s="70">
        <v>288.6542</v>
      </c>
      <c r="H64" s="62">
        <f t="shared" si="1"/>
        <v>11.3458</v>
      </c>
      <c r="I64" s="65" t="s">
        <v>268</v>
      </c>
      <c r="J64" s="65" t="s">
        <v>269</v>
      </c>
      <c r="K64" s="68" t="s">
        <v>25</v>
      </c>
      <c r="L64" s="69">
        <v>2.8</v>
      </c>
      <c r="M64" s="68" t="s">
        <v>26</v>
      </c>
      <c r="N64" s="62" t="str">
        <f>VLOOKUP(D64,Sheet2!F:O,10,FALSE)</f>
        <v>通过在蒋巷镇柏岗山村建设一栋钢结构厂房及附属配套设施，项目工程完成及时率能达到100%，项目建成后验收合格率能达到100%，预期能带动脱贫及监测户34户64人，预计每户年均增加约600元左右，增加村集体经济收入约15万元，带动脱贫户就业6人，人均年增加收入约2000元，脱贫户满意度能达到95%以上。</v>
      </c>
      <c r="O64" s="62" t="str">
        <f>VLOOKUP(D64,Sheet2!F:Q,12,FALSE)</f>
        <v>预期每年可增加柏岗山村财政收入约15万元，将拿出部分资金用于给关联的脱贫及监测人口分红，预计每户年均增加约600元左右，带动脱贫户就业2人，人均年增加收入约2000元，其余部分用于项目维护管理和乡村振兴建设等公益性事业。</v>
      </c>
      <c r="P64" s="62"/>
    </row>
    <row r="65" ht="67.5" spans="1:16">
      <c r="A65" s="68">
        <v>14</v>
      </c>
      <c r="B65" s="65" t="s">
        <v>270</v>
      </c>
      <c r="C65" s="66" t="s">
        <v>219</v>
      </c>
      <c r="D65" s="80" t="s">
        <v>271</v>
      </c>
      <c r="E65" s="67" t="s">
        <v>267</v>
      </c>
      <c r="F65" s="70">
        <v>300</v>
      </c>
      <c r="G65" s="70">
        <v>290.8768</v>
      </c>
      <c r="H65" s="62">
        <f t="shared" si="1"/>
        <v>9.1232</v>
      </c>
      <c r="I65" s="65" t="s">
        <v>76</v>
      </c>
      <c r="J65" s="65" t="s">
        <v>77</v>
      </c>
      <c r="K65" s="68" t="s">
        <v>25</v>
      </c>
      <c r="L65" s="69">
        <v>2.8</v>
      </c>
      <c r="M65" s="68" t="s">
        <v>26</v>
      </c>
      <c r="N65" s="62" t="str">
        <f>VLOOKUP(D65,Sheet2!F:O,10,FALSE)</f>
        <v>通过在蒋巷镇叶楼村建设一栋钢结构厂房及附属配套设施，项目工程完成及时率能达到100%，项目建成后验收合格率能达到100%，预期能带动脱贫及监测户36户76人，预计每户年均增加约600元左右，增加村集体经济收入约15万元，带动脱贫户就业2人，人均年增加收入约2000元，脱贫户满意度能达到95%以上。</v>
      </c>
      <c r="O65" s="62" t="str">
        <f>VLOOKUP(D65,Sheet2!F:Q,12,FALSE)</f>
        <v>预期每年可增加叶楼村财政收入约15万元，将拿出部分资金用于给关联的脱贫及监测人口分红，预计每户年均增加约600元左右，带动脱贫户就业2人，人均年增加收入约2000元，其余部分用于项目维护管理和乡村振兴建设等公益性事业。</v>
      </c>
      <c r="P65" s="62"/>
    </row>
    <row r="66" ht="101.25" spans="1:16">
      <c r="A66" s="68">
        <v>15</v>
      </c>
      <c r="B66" s="65" t="s">
        <v>126</v>
      </c>
      <c r="C66" s="66" t="s">
        <v>219</v>
      </c>
      <c r="D66" s="65" t="s">
        <v>272</v>
      </c>
      <c r="E66" s="65" t="s">
        <v>273</v>
      </c>
      <c r="F66" s="65">
        <v>310</v>
      </c>
      <c r="G66" s="65">
        <v>305.6548</v>
      </c>
      <c r="H66" s="62">
        <f t="shared" si="1"/>
        <v>4.34519999999998</v>
      </c>
      <c r="I66" s="65" t="s">
        <v>274</v>
      </c>
      <c r="J66" s="65" t="s">
        <v>275</v>
      </c>
      <c r="K66" s="68" t="s">
        <v>129</v>
      </c>
      <c r="L66" s="81" t="s">
        <v>130</v>
      </c>
      <c r="M66" s="68" t="s">
        <v>26</v>
      </c>
      <c r="N66" s="62" t="s">
        <v>131</v>
      </c>
      <c r="O66" s="62" t="s">
        <v>132</v>
      </c>
      <c r="P66" s="62"/>
    </row>
    <row r="67" ht="78.75" spans="1:16">
      <c r="A67" s="68">
        <v>16</v>
      </c>
      <c r="B67" s="65" t="s">
        <v>276</v>
      </c>
      <c r="C67" s="66" t="s">
        <v>219</v>
      </c>
      <c r="D67" s="65" t="s">
        <v>277</v>
      </c>
      <c r="E67" s="65" t="s">
        <v>278</v>
      </c>
      <c r="F67" s="65">
        <v>300</v>
      </c>
      <c r="G67" s="65">
        <v>298.5632</v>
      </c>
      <c r="H67" s="62">
        <f>F67-G67</f>
        <v>1.43680000000001</v>
      </c>
      <c r="I67" s="65" t="s">
        <v>279</v>
      </c>
      <c r="J67" s="65" t="s">
        <v>280</v>
      </c>
      <c r="K67" s="68" t="s">
        <v>129</v>
      </c>
      <c r="L67" s="81" t="s">
        <v>130</v>
      </c>
      <c r="M67" s="68" t="s">
        <v>26</v>
      </c>
      <c r="N67" s="62" t="s">
        <v>281</v>
      </c>
      <c r="O67" s="62" t="s">
        <v>282</v>
      </c>
      <c r="P67" s="62"/>
    </row>
    <row r="68" ht="31" customHeight="1" spans="1:16">
      <c r="A68" s="62" t="s">
        <v>283</v>
      </c>
      <c r="B68" s="62"/>
      <c r="C68" s="62"/>
      <c r="D68" s="62"/>
      <c r="E68" s="62"/>
      <c r="F68" s="62">
        <f>SUM(F5:F67)</f>
        <v>7133.46</v>
      </c>
      <c r="G68" s="62">
        <f>SUM(G5:G67)</f>
        <v>6976.9146</v>
      </c>
      <c r="H68" s="62">
        <f>SUM(H5:H67)</f>
        <v>156.5454</v>
      </c>
      <c r="I68" s="62"/>
      <c r="J68" s="62"/>
      <c r="K68" s="62"/>
      <c r="L68" s="62"/>
      <c r="M68" s="62"/>
      <c r="N68" s="62"/>
      <c r="O68" s="62"/>
      <c r="P68" s="62"/>
    </row>
  </sheetData>
  <mergeCells count="4">
    <mergeCell ref="A1:C1"/>
    <mergeCell ref="A2:P2"/>
    <mergeCell ref="M3:P3"/>
    <mergeCell ref="A68:E6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5"/>
  <sheetViews>
    <sheetView topLeftCell="B1" workbookViewId="0">
      <selection activeCell="N3" sqref="N3"/>
    </sheetView>
  </sheetViews>
  <sheetFormatPr defaultColWidth="9" defaultRowHeight="13.5"/>
  <cols>
    <col min="1" max="1" width="4.89166666666667" style="1" customWidth="1"/>
    <col min="2" max="2" width="6.25" style="1" customWidth="1"/>
    <col min="3" max="3" width="7.6" style="1" customWidth="1"/>
    <col min="4" max="5" width="6.41666666666667" style="1" customWidth="1"/>
    <col min="6" max="6" width="9" style="1"/>
    <col min="7" max="7" width="5.225" style="1" customWidth="1"/>
    <col min="8" max="8" width="9.7" style="1" customWidth="1"/>
    <col min="9" max="9" width="4.55833333333333" style="1" customWidth="1"/>
    <col min="10" max="10" width="5.06666666666667" style="1" customWidth="1"/>
    <col min="11" max="11" width="4.9" style="1" customWidth="1"/>
    <col min="12" max="12" width="9.79166666666667" style="1" customWidth="1"/>
    <col min="13" max="13" width="9" style="1"/>
    <col min="14" max="14" width="6.40833333333333" style="2" customWidth="1"/>
    <col min="15" max="15" width="36.1416666666667" style="26" customWidth="1"/>
    <col min="16" max="16" width="52.1916666666667" style="27" customWidth="1"/>
    <col min="17" max="17" width="25.375" style="1" customWidth="1"/>
    <col min="18" max="18" width="7.31666666666667" style="1" customWidth="1"/>
    <col min="19" max="16384" width="9" style="1"/>
  </cols>
  <sheetData>
    <row r="1" s="1" customFormat="1" ht="65" customHeight="1" spans="1:18">
      <c r="A1" s="28" t="s">
        <v>3</v>
      </c>
      <c r="B1" s="28" t="s">
        <v>284</v>
      </c>
      <c r="C1" s="28" t="s">
        <v>285</v>
      </c>
      <c r="D1" s="28" t="s">
        <v>286</v>
      </c>
      <c r="E1" s="28" t="s">
        <v>287</v>
      </c>
      <c r="F1" s="28" t="s">
        <v>6</v>
      </c>
      <c r="G1" s="28" t="s">
        <v>5</v>
      </c>
      <c r="H1" s="28" t="s">
        <v>288</v>
      </c>
      <c r="I1" s="28" t="s">
        <v>289</v>
      </c>
      <c r="J1" s="28" t="s">
        <v>290</v>
      </c>
      <c r="K1" s="28" t="s">
        <v>291</v>
      </c>
      <c r="L1" s="28" t="s">
        <v>292</v>
      </c>
      <c r="M1" s="28" t="s">
        <v>293</v>
      </c>
      <c r="N1" s="28" t="s">
        <v>294</v>
      </c>
      <c r="O1" s="28" t="s">
        <v>295</v>
      </c>
      <c r="P1" s="28" t="s">
        <v>296</v>
      </c>
      <c r="Q1" s="28" t="s">
        <v>297</v>
      </c>
      <c r="R1" s="28" t="s">
        <v>18</v>
      </c>
    </row>
    <row r="2" s="1" customFormat="1" ht="91" customHeight="1" spans="1:18">
      <c r="A2" s="29">
        <v>1</v>
      </c>
      <c r="B2" s="29" t="s">
        <v>298</v>
      </c>
      <c r="C2" s="29" t="s">
        <v>299</v>
      </c>
      <c r="D2" s="29" t="s">
        <v>300</v>
      </c>
      <c r="E2" s="29" t="s">
        <v>301</v>
      </c>
      <c r="F2" s="29" t="s">
        <v>302</v>
      </c>
      <c r="G2" s="29" t="s">
        <v>20</v>
      </c>
      <c r="H2" s="29" t="s">
        <v>303</v>
      </c>
      <c r="I2" s="29" t="s">
        <v>299</v>
      </c>
      <c r="J2" s="29" t="s">
        <v>304</v>
      </c>
      <c r="K2" s="29" t="s">
        <v>305</v>
      </c>
      <c r="L2" s="29">
        <v>165</v>
      </c>
      <c r="M2" s="29" t="s">
        <v>306</v>
      </c>
      <c r="N2" s="29" t="s">
        <v>299</v>
      </c>
      <c r="O2" s="30" t="s">
        <v>307</v>
      </c>
      <c r="P2" s="31" t="s">
        <v>308</v>
      </c>
      <c r="Q2" s="30" t="s">
        <v>214</v>
      </c>
      <c r="R2" s="29"/>
    </row>
    <row r="3" s="1" customFormat="1" ht="103" customHeight="1" spans="1:18">
      <c r="A3" s="29">
        <v>2</v>
      </c>
      <c r="B3" s="29" t="s">
        <v>298</v>
      </c>
      <c r="C3" s="29" t="s">
        <v>309</v>
      </c>
      <c r="D3" s="29" t="s">
        <v>300</v>
      </c>
      <c r="E3" s="29" t="s">
        <v>301</v>
      </c>
      <c r="F3" s="29" t="s">
        <v>310</v>
      </c>
      <c r="G3" s="29" t="s">
        <v>20</v>
      </c>
      <c r="H3" s="29" t="s">
        <v>311</v>
      </c>
      <c r="I3" s="29" t="s">
        <v>309</v>
      </c>
      <c r="J3" s="29" t="s">
        <v>304</v>
      </c>
      <c r="K3" s="29" t="s">
        <v>305</v>
      </c>
      <c r="L3" s="29">
        <v>84</v>
      </c>
      <c r="M3" s="29" t="s">
        <v>312</v>
      </c>
      <c r="N3" s="29" t="s">
        <v>309</v>
      </c>
      <c r="O3" s="30" t="s">
        <v>313</v>
      </c>
      <c r="P3" s="31" t="s">
        <v>314</v>
      </c>
      <c r="Q3" s="30" t="s">
        <v>315</v>
      </c>
      <c r="R3" s="29"/>
    </row>
    <row r="4" s="1" customFormat="1" ht="97" customHeight="1" spans="1:18">
      <c r="A4" s="29">
        <v>3</v>
      </c>
      <c r="B4" s="29" t="s">
        <v>298</v>
      </c>
      <c r="C4" s="29" t="s">
        <v>309</v>
      </c>
      <c r="D4" s="29" t="s">
        <v>300</v>
      </c>
      <c r="E4" s="29" t="s">
        <v>301</v>
      </c>
      <c r="F4" s="29" t="s">
        <v>205</v>
      </c>
      <c r="G4" s="29" t="s">
        <v>20</v>
      </c>
      <c r="H4" s="29" t="s">
        <v>316</v>
      </c>
      <c r="I4" s="29" t="s">
        <v>309</v>
      </c>
      <c r="J4" s="29" t="s">
        <v>304</v>
      </c>
      <c r="K4" s="29" t="s">
        <v>305</v>
      </c>
      <c r="L4" s="29">
        <v>110</v>
      </c>
      <c r="M4" s="29" t="s">
        <v>317</v>
      </c>
      <c r="N4" s="29" t="s">
        <v>309</v>
      </c>
      <c r="O4" s="30" t="s">
        <v>318</v>
      </c>
      <c r="P4" s="31" t="s">
        <v>319</v>
      </c>
      <c r="Q4" s="30" t="s">
        <v>315</v>
      </c>
      <c r="R4" s="29"/>
    </row>
    <row r="5" s="1" customFormat="1" ht="106" customHeight="1" spans="1:18">
      <c r="A5" s="29">
        <v>4</v>
      </c>
      <c r="B5" s="29" t="s">
        <v>298</v>
      </c>
      <c r="C5" s="29" t="s">
        <v>320</v>
      </c>
      <c r="D5" s="29" t="s">
        <v>301</v>
      </c>
      <c r="E5" s="29" t="s">
        <v>301</v>
      </c>
      <c r="F5" s="29" t="s">
        <v>321</v>
      </c>
      <c r="G5" s="29" t="s">
        <v>322</v>
      </c>
      <c r="H5" s="29" t="s">
        <v>267</v>
      </c>
      <c r="I5" s="29" t="s">
        <v>320</v>
      </c>
      <c r="J5" s="29" t="s">
        <v>304</v>
      </c>
      <c r="K5" s="29" t="s">
        <v>305</v>
      </c>
      <c r="L5" s="29">
        <v>330</v>
      </c>
      <c r="M5" s="29" t="s">
        <v>323</v>
      </c>
      <c r="N5" s="29" t="s">
        <v>324</v>
      </c>
      <c r="O5" s="30" t="s">
        <v>325</v>
      </c>
      <c r="P5" s="31" t="s">
        <v>326</v>
      </c>
      <c r="Q5" s="30" t="s">
        <v>327</v>
      </c>
      <c r="R5" s="29"/>
    </row>
    <row r="6" s="1" customFormat="1" ht="107" customHeight="1" spans="1:18">
      <c r="A6" s="29">
        <v>5</v>
      </c>
      <c r="B6" s="29" t="s">
        <v>298</v>
      </c>
      <c r="C6" s="29" t="s">
        <v>328</v>
      </c>
      <c r="D6" s="29" t="s">
        <v>301</v>
      </c>
      <c r="E6" s="29" t="s">
        <v>301</v>
      </c>
      <c r="F6" s="32" t="s">
        <v>329</v>
      </c>
      <c r="G6" s="29" t="s">
        <v>322</v>
      </c>
      <c r="H6" s="29" t="s">
        <v>267</v>
      </c>
      <c r="I6" s="29" t="s">
        <v>328</v>
      </c>
      <c r="J6" s="29" t="s">
        <v>304</v>
      </c>
      <c r="K6" s="29" t="s">
        <v>305</v>
      </c>
      <c r="L6" s="29">
        <v>330</v>
      </c>
      <c r="M6" s="29" t="s">
        <v>323</v>
      </c>
      <c r="N6" s="29" t="s">
        <v>328</v>
      </c>
      <c r="O6" s="30" t="s">
        <v>330</v>
      </c>
      <c r="P6" s="31" t="s">
        <v>331</v>
      </c>
      <c r="Q6" s="30" t="s">
        <v>332</v>
      </c>
      <c r="R6" s="29"/>
    </row>
    <row r="7" s="1" customFormat="1" ht="109" customHeight="1" spans="1:18">
      <c r="A7" s="29">
        <v>6</v>
      </c>
      <c r="B7" s="29" t="s">
        <v>298</v>
      </c>
      <c r="C7" s="32" t="s">
        <v>333</v>
      </c>
      <c r="D7" s="29" t="s">
        <v>301</v>
      </c>
      <c r="E7" s="29" t="s">
        <v>301</v>
      </c>
      <c r="F7" s="32" t="s">
        <v>334</v>
      </c>
      <c r="G7" s="29" t="s">
        <v>322</v>
      </c>
      <c r="H7" s="29" t="s">
        <v>335</v>
      </c>
      <c r="I7" s="29" t="s">
        <v>333</v>
      </c>
      <c r="J7" s="29" t="s">
        <v>304</v>
      </c>
      <c r="K7" s="29" t="s">
        <v>305</v>
      </c>
      <c r="L7" s="29">
        <v>132</v>
      </c>
      <c r="M7" s="29" t="s">
        <v>336</v>
      </c>
      <c r="N7" s="29" t="s">
        <v>333</v>
      </c>
      <c r="O7" s="30" t="s">
        <v>337</v>
      </c>
      <c r="P7" s="31" t="s">
        <v>338</v>
      </c>
      <c r="Q7" s="30" t="s">
        <v>339</v>
      </c>
      <c r="R7" s="29"/>
    </row>
    <row r="8" s="1" customFormat="1" ht="106" customHeight="1" spans="1:18">
      <c r="A8" s="29">
        <v>7</v>
      </c>
      <c r="B8" s="29" t="s">
        <v>298</v>
      </c>
      <c r="C8" s="29" t="s">
        <v>340</v>
      </c>
      <c r="D8" s="29" t="s">
        <v>301</v>
      </c>
      <c r="E8" s="29" t="s">
        <v>301</v>
      </c>
      <c r="F8" s="32" t="s">
        <v>341</v>
      </c>
      <c r="G8" s="29" t="s">
        <v>322</v>
      </c>
      <c r="H8" s="29" t="s">
        <v>267</v>
      </c>
      <c r="I8" s="29" t="s">
        <v>340</v>
      </c>
      <c r="J8" s="29" t="s">
        <v>304</v>
      </c>
      <c r="K8" s="29" t="s">
        <v>305</v>
      </c>
      <c r="L8" s="29">
        <v>330</v>
      </c>
      <c r="M8" s="29" t="s">
        <v>323</v>
      </c>
      <c r="N8" s="29" t="s">
        <v>340</v>
      </c>
      <c r="O8" s="30" t="s">
        <v>342</v>
      </c>
      <c r="P8" s="31" t="s">
        <v>343</v>
      </c>
      <c r="Q8" s="30" t="s">
        <v>344</v>
      </c>
      <c r="R8" s="29"/>
    </row>
    <row r="9" s="1" customFormat="1" ht="107" customHeight="1" spans="1:18">
      <c r="A9" s="29">
        <v>8</v>
      </c>
      <c r="B9" s="29" t="s">
        <v>298</v>
      </c>
      <c r="C9" s="29" t="s">
        <v>345</v>
      </c>
      <c r="D9" s="29" t="s">
        <v>301</v>
      </c>
      <c r="E9" s="29" t="s">
        <v>301</v>
      </c>
      <c r="F9" s="32" t="s">
        <v>346</v>
      </c>
      <c r="G9" s="29" t="s">
        <v>322</v>
      </c>
      <c r="H9" s="29" t="s">
        <v>347</v>
      </c>
      <c r="I9" s="29" t="s">
        <v>345</v>
      </c>
      <c r="J9" s="29" t="s">
        <v>304</v>
      </c>
      <c r="K9" s="29" t="s">
        <v>305</v>
      </c>
      <c r="L9" s="29">
        <v>363</v>
      </c>
      <c r="M9" s="29" t="s">
        <v>348</v>
      </c>
      <c r="N9" s="29" t="s">
        <v>349</v>
      </c>
      <c r="O9" s="30" t="s">
        <v>350</v>
      </c>
      <c r="P9" s="31" t="s">
        <v>351</v>
      </c>
      <c r="Q9" s="30" t="s">
        <v>352</v>
      </c>
      <c r="R9" s="29" t="s">
        <v>353</v>
      </c>
    </row>
    <row r="10" s="2" customFormat="1" ht="112" customHeight="1" spans="1:18">
      <c r="A10" s="29">
        <v>9</v>
      </c>
      <c r="B10" s="29" t="s">
        <v>354</v>
      </c>
      <c r="C10" s="29" t="s">
        <v>355</v>
      </c>
      <c r="D10" s="29" t="s">
        <v>300</v>
      </c>
      <c r="E10" s="29" t="s">
        <v>301</v>
      </c>
      <c r="F10" s="29" t="s">
        <v>85</v>
      </c>
      <c r="G10" s="29" t="s">
        <v>20</v>
      </c>
      <c r="H10" s="29" t="s">
        <v>356</v>
      </c>
      <c r="I10" s="29" t="s">
        <v>355</v>
      </c>
      <c r="J10" s="29" t="s">
        <v>304</v>
      </c>
      <c r="K10" s="29" t="s">
        <v>357</v>
      </c>
      <c r="L10" s="29">
        <v>15</v>
      </c>
      <c r="M10" s="29" t="s">
        <v>358</v>
      </c>
      <c r="N10" s="29" t="s">
        <v>355</v>
      </c>
      <c r="O10" s="29" t="s">
        <v>359</v>
      </c>
      <c r="P10" s="33" t="s">
        <v>360</v>
      </c>
      <c r="Q10" s="29" t="s">
        <v>361</v>
      </c>
      <c r="R10" s="29"/>
    </row>
    <row r="11" s="1" customFormat="1" ht="99" customHeight="1" spans="1:18">
      <c r="A11" s="29">
        <v>10</v>
      </c>
      <c r="B11" s="32" t="s">
        <v>354</v>
      </c>
      <c r="C11" s="32" t="s">
        <v>362</v>
      </c>
      <c r="D11" s="32" t="s">
        <v>300</v>
      </c>
      <c r="E11" s="32" t="s">
        <v>301</v>
      </c>
      <c r="F11" s="32" t="s">
        <v>89</v>
      </c>
      <c r="G11" s="32" t="s">
        <v>20</v>
      </c>
      <c r="H11" s="32" t="s">
        <v>363</v>
      </c>
      <c r="I11" s="32" t="s">
        <v>362</v>
      </c>
      <c r="J11" s="32" t="s">
        <v>304</v>
      </c>
      <c r="K11" s="32" t="s">
        <v>357</v>
      </c>
      <c r="L11" s="29">
        <v>21</v>
      </c>
      <c r="M11" s="29" t="s">
        <v>364</v>
      </c>
      <c r="N11" s="29" t="s">
        <v>362</v>
      </c>
      <c r="O11" s="29" t="s">
        <v>365</v>
      </c>
      <c r="P11" s="33" t="s">
        <v>366</v>
      </c>
      <c r="Q11" s="29" t="s">
        <v>367</v>
      </c>
      <c r="R11" s="29"/>
    </row>
    <row r="12" s="1" customFormat="1" ht="94" customHeight="1" spans="1:18">
      <c r="A12" s="29">
        <v>11</v>
      </c>
      <c r="B12" s="32" t="s">
        <v>354</v>
      </c>
      <c r="C12" s="32" t="s">
        <v>362</v>
      </c>
      <c r="D12" s="32" t="s">
        <v>300</v>
      </c>
      <c r="E12" s="32" t="s">
        <v>301</v>
      </c>
      <c r="F12" s="32" t="s">
        <v>368</v>
      </c>
      <c r="G12" s="32" t="s">
        <v>322</v>
      </c>
      <c r="H12" s="29" t="s">
        <v>369</v>
      </c>
      <c r="I12" s="29" t="s">
        <v>362</v>
      </c>
      <c r="J12" s="29" t="s">
        <v>304</v>
      </c>
      <c r="K12" s="29" t="s">
        <v>357</v>
      </c>
      <c r="L12" s="29">
        <v>32</v>
      </c>
      <c r="M12" s="29" t="s">
        <v>370</v>
      </c>
      <c r="N12" s="29" t="s">
        <v>362</v>
      </c>
      <c r="O12" s="29" t="s">
        <v>371</v>
      </c>
      <c r="P12" s="33" t="s">
        <v>372</v>
      </c>
      <c r="Q12" s="29" t="s">
        <v>373</v>
      </c>
      <c r="R12" s="29"/>
    </row>
    <row r="13" s="3" customFormat="1" ht="129" customHeight="1" spans="1:18">
      <c r="A13" s="29">
        <v>12</v>
      </c>
      <c r="B13" s="32" t="s">
        <v>354</v>
      </c>
      <c r="C13" s="32" t="s">
        <v>374</v>
      </c>
      <c r="D13" s="32" t="s">
        <v>301</v>
      </c>
      <c r="E13" s="32" t="s">
        <v>300</v>
      </c>
      <c r="F13" s="32" t="s">
        <v>82</v>
      </c>
      <c r="G13" s="32" t="s">
        <v>20</v>
      </c>
      <c r="H13" s="32" t="s">
        <v>375</v>
      </c>
      <c r="I13" s="32" t="s">
        <v>374</v>
      </c>
      <c r="J13" s="32" t="s">
        <v>304</v>
      </c>
      <c r="K13" s="32" t="s">
        <v>357</v>
      </c>
      <c r="L13" s="29">
        <v>150</v>
      </c>
      <c r="M13" s="29" t="s">
        <v>376</v>
      </c>
      <c r="N13" s="29" t="s">
        <v>374</v>
      </c>
      <c r="O13" s="29" t="s">
        <v>377</v>
      </c>
      <c r="P13" s="33" t="s">
        <v>378</v>
      </c>
      <c r="Q13" s="29" t="s">
        <v>379</v>
      </c>
      <c r="R13" s="29"/>
    </row>
    <row r="14" s="1" customFormat="1" ht="105" customHeight="1" spans="1:18">
      <c r="A14" s="29">
        <v>13</v>
      </c>
      <c r="B14" s="32" t="s">
        <v>354</v>
      </c>
      <c r="C14" s="32" t="s">
        <v>374</v>
      </c>
      <c r="D14" s="32" t="s">
        <v>301</v>
      </c>
      <c r="E14" s="32" t="s">
        <v>300</v>
      </c>
      <c r="F14" s="32" t="s">
        <v>380</v>
      </c>
      <c r="G14" s="32" t="s">
        <v>20</v>
      </c>
      <c r="H14" s="32" t="s">
        <v>381</v>
      </c>
      <c r="I14" s="32" t="s">
        <v>374</v>
      </c>
      <c r="J14" s="32" t="s">
        <v>304</v>
      </c>
      <c r="K14" s="32" t="s">
        <v>357</v>
      </c>
      <c r="L14" s="29">
        <v>143</v>
      </c>
      <c r="M14" s="29" t="s">
        <v>382</v>
      </c>
      <c r="N14" s="29" t="s">
        <v>374</v>
      </c>
      <c r="O14" s="29" t="s">
        <v>383</v>
      </c>
      <c r="P14" s="33" t="s">
        <v>384</v>
      </c>
      <c r="Q14" s="29" t="s">
        <v>385</v>
      </c>
      <c r="R14" s="29"/>
    </row>
    <row r="15" s="1" customFormat="1" ht="109" customHeight="1" spans="1:18">
      <c r="A15" s="29">
        <v>14</v>
      </c>
      <c r="B15" s="32" t="s">
        <v>354</v>
      </c>
      <c r="C15" s="32" t="s">
        <v>374</v>
      </c>
      <c r="D15" s="32" t="s">
        <v>301</v>
      </c>
      <c r="E15" s="32" t="s">
        <v>300</v>
      </c>
      <c r="F15" s="32" t="s">
        <v>386</v>
      </c>
      <c r="G15" s="32" t="s">
        <v>20</v>
      </c>
      <c r="H15" s="32" t="s">
        <v>387</v>
      </c>
      <c r="I15" s="32" t="s">
        <v>374</v>
      </c>
      <c r="J15" s="32" t="s">
        <v>304</v>
      </c>
      <c r="K15" s="32" t="s">
        <v>357</v>
      </c>
      <c r="L15" s="29">
        <v>121</v>
      </c>
      <c r="M15" s="29" t="s">
        <v>388</v>
      </c>
      <c r="N15" s="29" t="s">
        <v>374</v>
      </c>
      <c r="O15" s="29" t="s">
        <v>389</v>
      </c>
      <c r="P15" s="33" t="s">
        <v>390</v>
      </c>
      <c r="Q15" s="29" t="s">
        <v>391</v>
      </c>
      <c r="R15" s="29"/>
    </row>
    <row r="16" s="1" customFormat="1" ht="118" customHeight="1" spans="1:18">
      <c r="A16" s="29">
        <v>15</v>
      </c>
      <c r="B16" s="32" t="s">
        <v>354</v>
      </c>
      <c r="C16" s="32" t="s">
        <v>392</v>
      </c>
      <c r="D16" s="32" t="s">
        <v>301</v>
      </c>
      <c r="E16" s="32" t="s">
        <v>300</v>
      </c>
      <c r="F16" s="32" t="s">
        <v>393</v>
      </c>
      <c r="G16" s="32" t="s">
        <v>322</v>
      </c>
      <c r="H16" s="32" t="s">
        <v>394</v>
      </c>
      <c r="I16" s="32" t="s">
        <v>392</v>
      </c>
      <c r="J16" s="32" t="s">
        <v>304</v>
      </c>
      <c r="K16" s="32" t="s">
        <v>357</v>
      </c>
      <c r="L16" s="32">
        <v>374</v>
      </c>
      <c r="M16" s="29" t="s">
        <v>395</v>
      </c>
      <c r="N16" s="29" t="s">
        <v>392</v>
      </c>
      <c r="O16" s="32" t="s">
        <v>396</v>
      </c>
      <c r="P16" s="33" t="s">
        <v>397</v>
      </c>
      <c r="Q16" s="29" t="s">
        <v>398</v>
      </c>
      <c r="R16" s="29"/>
    </row>
    <row r="17" s="1" customFormat="1" ht="141" customHeight="1" spans="1:18">
      <c r="A17" s="29">
        <v>16</v>
      </c>
      <c r="B17" s="32" t="s">
        <v>354</v>
      </c>
      <c r="C17" s="32" t="s">
        <v>392</v>
      </c>
      <c r="D17" s="32" t="s">
        <v>301</v>
      </c>
      <c r="E17" s="32" t="s">
        <v>300</v>
      </c>
      <c r="F17" s="32" t="s">
        <v>399</v>
      </c>
      <c r="G17" s="32" t="s">
        <v>20</v>
      </c>
      <c r="H17" s="32" t="s">
        <v>400</v>
      </c>
      <c r="I17" s="32" t="s">
        <v>392</v>
      </c>
      <c r="J17" s="32" t="s">
        <v>304</v>
      </c>
      <c r="K17" s="32" t="s">
        <v>357</v>
      </c>
      <c r="L17" s="32">
        <v>308</v>
      </c>
      <c r="M17" s="29" t="s">
        <v>401</v>
      </c>
      <c r="N17" s="29" t="s">
        <v>392</v>
      </c>
      <c r="O17" s="32" t="s">
        <v>402</v>
      </c>
      <c r="P17" s="33" t="s">
        <v>403</v>
      </c>
      <c r="Q17" s="29" t="s">
        <v>404</v>
      </c>
      <c r="R17" s="32"/>
    </row>
    <row r="18" s="1" customFormat="1" ht="101" customHeight="1" spans="1:18">
      <c r="A18" s="29">
        <v>17</v>
      </c>
      <c r="B18" s="32" t="s">
        <v>354</v>
      </c>
      <c r="C18" s="32" t="s">
        <v>392</v>
      </c>
      <c r="D18" s="32" t="s">
        <v>301</v>
      </c>
      <c r="E18" s="32" t="s">
        <v>300</v>
      </c>
      <c r="F18" s="32" t="s">
        <v>94</v>
      </c>
      <c r="G18" s="32" t="s">
        <v>20</v>
      </c>
      <c r="H18" s="32" t="s">
        <v>405</v>
      </c>
      <c r="I18" s="32" t="s">
        <v>392</v>
      </c>
      <c r="J18" s="32" t="s">
        <v>304</v>
      </c>
      <c r="K18" s="32" t="s">
        <v>357</v>
      </c>
      <c r="L18" s="32">
        <v>127</v>
      </c>
      <c r="M18" s="29" t="s">
        <v>406</v>
      </c>
      <c r="N18" s="29" t="s">
        <v>392</v>
      </c>
      <c r="O18" s="32" t="s">
        <v>407</v>
      </c>
      <c r="P18" s="33" t="s">
        <v>408</v>
      </c>
      <c r="Q18" s="29" t="s">
        <v>404</v>
      </c>
      <c r="R18" s="29"/>
    </row>
    <row r="19" s="1" customFormat="1" ht="109" customHeight="1" spans="1:18">
      <c r="A19" s="29">
        <v>18</v>
      </c>
      <c r="B19" s="32" t="s">
        <v>354</v>
      </c>
      <c r="C19" s="32" t="s">
        <v>392</v>
      </c>
      <c r="D19" s="32" t="s">
        <v>301</v>
      </c>
      <c r="E19" s="32" t="s">
        <v>300</v>
      </c>
      <c r="F19" s="32" t="s">
        <v>409</v>
      </c>
      <c r="G19" s="32" t="s">
        <v>20</v>
      </c>
      <c r="H19" s="32" t="s">
        <v>410</v>
      </c>
      <c r="I19" s="32" t="s">
        <v>392</v>
      </c>
      <c r="J19" s="32" t="s">
        <v>304</v>
      </c>
      <c r="K19" s="32" t="s">
        <v>357</v>
      </c>
      <c r="L19" s="32">
        <v>53</v>
      </c>
      <c r="M19" s="29" t="s">
        <v>411</v>
      </c>
      <c r="N19" s="29" t="s">
        <v>392</v>
      </c>
      <c r="O19" s="32" t="s">
        <v>412</v>
      </c>
      <c r="P19" s="33" t="s">
        <v>413</v>
      </c>
      <c r="Q19" s="29" t="s">
        <v>414</v>
      </c>
      <c r="R19" s="32"/>
    </row>
    <row r="20" s="1" customFormat="1" ht="95" customHeight="1" spans="1:18">
      <c r="A20" s="29">
        <v>19</v>
      </c>
      <c r="B20" s="29" t="s">
        <v>415</v>
      </c>
      <c r="C20" s="29" t="s">
        <v>416</v>
      </c>
      <c r="D20" s="29" t="s">
        <v>301</v>
      </c>
      <c r="E20" s="29" t="s">
        <v>300</v>
      </c>
      <c r="F20" s="29" t="s">
        <v>417</v>
      </c>
      <c r="G20" s="29" t="s">
        <v>20</v>
      </c>
      <c r="H20" s="29" t="s">
        <v>418</v>
      </c>
      <c r="I20" s="29" t="s">
        <v>419</v>
      </c>
      <c r="J20" s="29" t="s">
        <v>420</v>
      </c>
      <c r="K20" s="29" t="s">
        <v>421</v>
      </c>
      <c r="L20" s="29">
        <v>48</v>
      </c>
      <c r="M20" s="29" t="s">
        <v>422</v>
      </c>
      <c r="N20" s="29" t="s">
        <v>423</v>
      </c>
      <c r="O20" s="29" t="s">
        <v>424</v>
      </c>
      <c r="P20" s="33" t="s">
        <v>425</v>
      </c>
      <c r="Q20" s="29" t="s">
        <v>150</v>
      </c>
      <c r="R20" s="29"/>
    </row>
    <row r="21" s="1" customFormat="1" ht="102" customHeight="1" spans="1:18">
      <c r="A21" s="29">
        <v>20</v>
      </c>
      <c r="B21" s="29" t="s">
        <v>415</v>
      </c>
      <c r="C21" s="29" t="s">
        <v>416</v>
      </c>
      <c r="D21" s="29" t="s">
        <v>301</v>
      </c>
      <c r="E21" s="29" t="s">
        <v>300</v>
      </c>
      <c r="F21" s="29" t="s">
        <v>33</v>
      </c>
      <c r="G21" s="29" t="s">
        <v>20</v>
      </c>
      <c r="H21" s="29" t="s">
        <v>426</v>
      </c>
      <c r="I21" s="29" t="s">
        <v>427</v>
      </c>
      <c r="J21" s="29" t="s">
        <v>420</v>
      </c>
      <c r="K21" s="29" t="s">
        <v>421</v>
      </c>
      <c r="L21" s="29">
        <v>96</v>
      </c>
      <c r="M21" s="29" t="s">
        <v>428</v>
      </c>
      <c r="N21" s="29" t="s">
        <v>429</v>
      </c>
      <c r="O21" s="29" t="s">
        <v>430</v>
      </c>
      <c r="P21" s="33" t="s">
        <v>431</v>
      </c>
      <c r="Q21" s="29" t="s">
        <v>432</v>
      </c>
      <c r="R21" s="29"/>
    </row>
    <row r="22" s="1" customFormat="1" ht="106" customHeight="1" spans="1:18">
      <c r="A22" s="29">
        <v>21</v>
      </c>
      <c r="B22" s="29" t="s">
        <v>415</v>
      </c>
      <c r="C22" s="29" t="s">
        <v>416</v>
      </c>
      <c r="D22" s="29" t="s">
        <v>301</v>
      </c>
      <c r="E22" s="29" t="s">
        <v>300</v>
      </c>
      <c r="F22" s="29" t="s">
        <v>433</v>
      </c>
      <c r="G22" s="29" t="s">
        <v>20</v>
      </c>
      <c r="H22" s="29" t="s">
        <v>434</v>
      </c>
      <c r="I22" s="29" t="s">
        <v>435</v>
      </c>
      <c r="J22" s="29" t="s">
        <v>420</v>
      </c>
      <c r="K22" s="29" t="s">
        <v>421</v>
      </c>
      <c r="L22" s="29">
        <v>46</v>
      </c>
      <c r="M22" s="29" t="s">
        <v>436</v>
      </c>
      <c r="N22" s="29" t="s">
        <v>437</v>
      </c>
      <c r="O22" s="29" t="s">
        <v>438</v>
      </c>
      <c r="P22" s="33" t="s">
        <v>439</v>
      </c>
      <c r="Q22" s="29" t="s">
        <v>440</v>
      </c>
      <c r="R22" s="29"/>
    </row>
    <row r="23" s="1" customFormat="1" ht="101" customHeight="1" spans="1:18">
      <c r="A23" s="29">
        <v>22</v>
      </c>
      <c r="B23" s="29" t="s">
        <v>415</v>
      </c>
      <c r="C23" s="29" t="s">
        <v>441</v>
      </c>
      <c r="D23" s="29" t="s">
        <v>301</v>
      </c>
      <c r="E23" s="29" t="s">
        <v>300</v>
      </c>
      <c r="F23" s="29" t="s">
        <v>442</v>
      </c>
      <c r="G23" s="29" t="s">
        <v>20</v>
      </c>
      <c r="H23" s="29" t="s">
        <v>443</v>
      </c>
      <c r="I23" s="29" t="s">
        <v>444</v>
      </c>
      <c r="J23" s="29" t="s">
        <v>445</v>
      </c>
      <c r="K23" s="29" t="s">
        <v>421</v>
      </c>
      <c r="L23" s="29">
        <v>87</v>
      </c>
      <c r="M23" s="29" t="s">
        <v>446</v>
      </c>
      <c r="N23" s="29" t="s">
        <v>441</v>
      </c>
      <c r="O23" s="29" t="s">
        <v>38</v>
      </c>
      <c r="P23" s="33" t="s">
        <v>447</v>
      </c>
      <c r="Q23" s="29" t="s">
        <v>39</v>
      </c>
      <c r="R23" s="29"/>
    </row>
    <row r="24" s="1" customFormat="1" ht="100" customHeight="1" spans="1:18">
      <c r="A24" s="29">
        <v>23</v>
      </c>
      <c r="B24" s="29" t="s">
        <v>415</v>
      </c>
      <c r="C24" s="29" t="s">
        <v>441</v>
      </c>
      <c r="D24" s="29" t="s">
        <v>301</v>
      </c>
      <c r="E24" s="29" t="s">
        <v>300</v>
      </c>
      <c r="F24" s="29" t="s">
        <v>448</v>
      </c>
      <c r="G24" s="29" t="s">
        <v>20</v>
      </c>
      <c r="H24" s="29" t="s">
        <v>449</v>
      </c>
      <c r="I24" s="29" t="s">
        <v>450</v>
      </c>
      <c r="J24" s="29" t="s">
        <v>445</v>
      </c>
      <c r="K24" s="29" t="s">
        <v>421</v>
      </c>
      <c r="L24" s="29">
        <v>124</v>
      </c>
      <c r="M24" s="29" t="s">
        <v>451</v>
      </c>
      <c r="N24" s="29" t="s">
        <v>441</v>
      </c>
      <c r="O24" s="29" t="s">
        <v>452</v>
      </c>
      <c r="P24" s="33" t="s">
        <v>453</v>
      </c>
      <c r="Q24" s="29" t="s">
        <v>146</v>
      </c>
      <c r="R24" s="29"/>
    </row>
    <row r="25" s="1" customFormat="1" ht="97" customHeight="1" spans="1:18">
      <c r="A25" s="29">
        <v>24</v>
      </c>
      <c r="B25" s="29" t="s">
        <v>415</v>
      </c>
      <c r="C25" s="29" t="s">
        <v>454</v>
      </c>
      <c r="D25" s="29" t="s">
        <v>300</v>
      </c>
      <c r="E25" s="29" t="s">
        <v>301</v>
      </c>
      <c r="F25" s="29" t="s">
        <v>455</v>
      </c>
      <c r="G25" s="29" t="s">
        <v>20</v>
      </c>
      <c r="H25" s="29" t="s">
        <v>456</v>
      </c>
      <c r="I25" s="29" t="s">
        <v>454</v>
      </c>
      <c r="J25" s="29" t="s">
        <v>457</v>
      </c>
      <c r="K25" s="29" t="s">
        <v>421</v>
      </c>
      <c r="L25" s="29">
        <v>7</v>
      </c>
      <c r="M25" s="29" t="s">
        <v>458</v>
      </c>
      <c r="N25" s="29" t="s">
        <v>454</v>
      </c>
      <c r="O25" s="29" t="s">
        <v>459</v>
      </c>
      <c r="P25" s="33" t="s">
        <v>460</v>
      </c>
      <c r="Q25" s="29" t="s">
        <v>461</v>
      </c>
      <c r="R25" s="29"/>
    </row>
    <row r="26" s="1" customFormat="1" ht="104" customHeight="1" spans="1:18">
      <c r="A26" s="29">
        <v>25</v>
      </c>
      <c r="B26" s="29" t="s">
        <v>415</v>
      </c>
      <c r="C26" s="29" t="s">
        <v>454</v>
      </c>
      <c r="D26" s="29" t="s">
        <v>300</v>
      </c>
      <c r="E26" s="29" t="s">
        <v>301</v>
      </c>
      <c r="F26" s="29" t="s">
        <v>41</v>
      </c>
      <c r="G26" s="29" t="s">
        <v>20</v>
      </c>
      <c r="H26" s="29" t="s">
        <v>462</v>
      </c>
      <c r="I26" s="29" t="s">
        <v>454</v>
      </c>
      <c r="J26" s="29" t="s">
        <v>457</v>
      </c>
      <c r="K26" s="29" t="s">
        <v>421</v>
      </c>
      <c r="L26" s="29">
        <v>51</v>
      </c>
      <c r="M26" s="29" t="s">
        <v>463</v>
      </c>
      <c r="N26" s="29" t="s">
        <v>454</v>
      </c>
      <c r="O26" s="29" t="s">
        <v>464</v>
      </c>
      <c r="P26" s="33" t="s">
        <v>465</v>
      </c>
      <c r="Q26" s="29" t="s">
        <v>466</v>
      </c>
      <c r="R26" s="29"/>
    </row>
    <row r="27" s="1" customFormat="1" ht="113" customHeight="1" spans="1:18">
      <c r="A27" s="29">
        <v>26</v>
      </c>
      <c r="B27" s="29" t="s">
        <v>415</v>
      </c>
      <c r="C27" s="29" t="s">
        <v>467</v>
      </c>
      <c r="D27" s="29" t="s">
        <v>301</v>
      </c>
      <c r="E27" s="29" t="s">
        <v>468</v>
      </c>
      <c r="F27" s="29" t="s">
        <v>232</v>
      </c>
      <c r="G27" s="29" t="s">
        <v>322</v>
      </c>
      <c r="H27" s="29" t="s">
        <v>469</v>
      </c>
      <c r="I27" s="29" t="s">
        <v>467</v>
      </c>
      <c r="J27" s="29" t="s">
        <v>470</v>
      </c>
      <c r="K27" s="29" t="s">
        <v>421</v>
      </c>
      <c r="L27" s="29">
        <v>330</v>
      </c>
      <c r="M27" s="29" t="s">
        <v>471</v>
      </c>
      <c r="N27" s="29" t="s">
        <v>472</v>
      </c>
      <c r="O27" s="29" t="s">
        <v>473</v>
      </c>
      <c r="P27" s="33" t="s">
        <v>474</v>
      </c>
      <c r="Q27" s="29" t="s">
        <v>475</v>
      </c>
      <c r="R27" s="29" t="s">
        <v>476</v>
      </c>
    </row>
    <row r="28" s="1" customFormat="1" ht="98" customHeight="1" spans="1:18">
      <c r="A28" s="29">
        <v>27</v>
      </c>
      <c r="B28" s="29" t="s">
        <v>415</v>
      </c>
      <c r="C28" s="29" t="s">
        <v>477</v>
      </c>
      <c r="D28" s="29" t="s">
        <v>300</v>
      </c>
      <c r="E28" s="29" t="s">
        <v>301</v>
      </c>
      <c r="F28" s="29" t="s">
        <v>478</v>
      </c>
      <c r="G28" s="29" t="s">
        <v>20</v>
      </c>
      <c r="H28" s="29" t="s">
        <v>138</v>
      </c>
      <c r="I28" s="29" t="s">
        <v>479</v>
      </c>
      <c r="J28" s="29" t="s">
        <v>480</v>
      </c>
      <c r="K28" s="29" t="s">
        <v>421</v>
      </c>
      <c r="L28" s="29">
        <v>169</v>
      </c>
      <c r="M28" s="29" t="s">
        <v>481</v>
      </c>
      <c r="N28" s="29" t="s">
        <v>477</v>
      </c>
      <c r="O28" s="29" t="s">
        <v>141</v>
      </c>
      <c r="P28" s="33" t="s">
        <v>482</v>
      </c>
      <c r="Q28" s="29" t="s">
        <v>142</v>
      </c>
      <c r="R28" s="29"/>
    </row>
    <row r="29" s="1" customFormat="1" ht="107" customHeight="1" spans="1:18">
      <c r="A29" s="29">
        <v>28</v>
      </c>
      <c r="B29" s="29" t="s">
        <v>415</v>
      </c>
      <c r="C29" s="29" t="s">
        <v>483</v>
      </c>
      <c r="D29" s="29" t="s">
        <v>301</v>
      </c>
      <c r="E29" s="29" t="s">
        <v>300</v>
      </c>
      <c r="F29" s="29" t="s">
        <v>484</v>
      </c>
      <c r="G29" s="29" t="s">
        <v>20</v>
      </c>
      <c r="H29" s="29" t="s">
        <v>485</v>
      </c>
      <c r="I29" s="29" t="s">
        <v>486</v>
      </c>
      <c r="J29" s="29" t="s">
        <v>487</v>
      </c>
      <c r="K29" s="29" t="s">
        <v>421</v>
      </c>
      <c r="L29" s="29">
        <v>94</v>
      </c>
      <c r="M29" s="29" t="s">
        <v>488</v>
      </c>
      <c r="N29" s="29" t="s">
        <v>489</v>
      </c>
      <c r="O29" s="29" t="s">
        <v>50</v>
      </c>
      <c r="P29" s="33" t="s">
        <v>490</v>
      </c>
      <c r="Q29" s="29" t="s">
        <v>51</v>
      </c>
      <c r="R29" s="29"/>
    </row>
    <row r="30" s="4" customFormat="1" ht="107" customHeight="1" spans="1:18">
      <c r="A30" s="29">
        <v>29</v>
      </c>
      <c r="B30" s="29" t="s">
        <v>415</v>
      </c>
      <c r="C30" s="29" t="s">
        <v>491</v>
      </c>
      <c r="D30" s="29" t="s">
        <v>468</v>
      </c>
      <c r="E30" s="29" t="s">
        <v>301</v>
      </c>
      <c r="F30" s="29" t="s">
        <v>237</v>
      </c>
      <c r="G30" s="29" t="s">
        <v>322</v>
      </c>
      <c r="H30" s="29" t="s">
        <v>469</v>
      </c>
      <c r="I30" s="29" t="s">
        <v>492</v>
      </c>
      <c r="J30" s="29" t="s">
        <v>420</v>
      </c>
      <c r="K30" s="29" t="s">
        <v>421</v>
      </c>
      <c r="L30" s="29">
        <v>330</v>
      </c>
      <c r="M30" s="29" t="s">
        <v>471</v>
      </c>
      <c r="N30" s="29" t="s">
        <v>491</v>
      </c>
      <c r="O30" s="33" t="s">
        <v>493</v>
      </c>
      <c r="P30" s="33" t="s">
        <v>494</v>
      </c>
      <c r="Q30" s="29" t="s">
        <v>495</v>
      </c>
      <c r="R30" s="29" t="s">
        <v>496</v>
      </c>
    </row>
    <row r="31" s="1" customFormat="1" ht="100" customHeight="1" spans="1:18">
      <c r="A31" s="29">
        <v>30</v>
      </c>
      <c r="B31" s="29" t="s">
        <v>497</v>
      </c>
      <c r="C31" s="29" t="s">
        <v>498</v>
      </c>
      <c r="D31" s="29" t="s">
        <v>301</v>
      </c>
      <c r="E31" s="29" t="s">
        <v>301</v>
      </c>
      <c r="F31" s="29" t="s">
        <v>228</v>
      </c>
      <c r="G31" s="29" t="s">
        <v>322</v>
      </c>
      <c r="H31" s="29" t="s">
        <v>278</v>
      </c>
      <c r="I31" s="29" t="s">
        <v>498</v>
      </c>
      <c r="J31" s="29" t="s">
        <v>304</v>
      </c>
      <c r="K31" s="29" t="s">
        <v>499</v>
      </c>
      <c r="L31" s="29">
        <v>390</v>
      </c>
      <c r="M31" s="29" t="s">
        <v>500</v>
      </c>
      <c r="N31" s="29" t="s">
        <v>501</v>
      </c>
      <c r="O31" s="29" t="s">
        <v>502</v>
      </c>
      <c r="P31" s="34" t="s">
        <v>503</v>
      </c>
      <c r="Q31" s="29" t="s">
        <v>504</v>
      </c>
      <c r="R31" s="32"/>
    </row>
    <row r="32" s="1" customFormat="1" ht="102" customHeight="1" spans="1:18">
      <c r="A32" s="29">
        <v>31</v>
      </c>
      <c r="B32" s="29" t="s">
        <v>497</v>
      </c>
      <c r="C32" s="29" t="s">
        <v>505</v>
      </c>
      <c r="D32" s="29" t="s">
        <v>300</v>
      </c>
      <c r="E32" s="29" t="s">
        <v>301</v>
      </c>
      <c r="F32" s="29" t="s">
        <v>28</v>
      </c>
      <c r="G32" s="29" t="s">
        <v>20</v>
      </c>
      <c r="H32" s="29" t="s">
        <v>506</v>
      </c>
      <c r="I32" s="29" t="s">
        <v>505</v>
      </c>
      <c r="J32" s="29" t="s">
        <v>304</v>
      </c>
      <c r="K32" s="29" t="s">
        <v>499</v>
      </c>
      <c r="L32" s="29">
        <v>69</v>
      </c>
      <c r="M32" s="29" t="s">
        <v>507</v>
      </c>
      <c r="N32" s="29" t="s">
        <v>505</v>
      </c>
      <c r="O32" s="29" t="s">
        <v>508</v>
      </c>
      <c r="P32" s="34" t="s">
        <v>509</v>
      </c>
      <c r="Q32" s="29" t="s">
        <v>510</v>
      </c>
      <c r="R32" s="32"/>
    </row>
    <row r="33" s="1" customFormat="1" ht="114" customHeight="1" spans="1:18">
      <c r="A33" s="29">
        <v>32</v>
      </c>
      <c r="B33" s="29" t="s">
        <v>497</v>
      </c>
      <c r="C33" s="29" t="s">
        <v>505</v>
      </c>
      <c r="D33" s="29" t="s">
        <v>300</v>
      </c>
      <c r="E33" s="29" t="s">
        <v>301</v>
      </c>
      <c r="F33" s="29" t="s">
        <v>511</v>
      </c>
      <c r="G33" s="29" t="s">
        <v>322</v>
      </c>
      <c r="H33" s="29" t="s">
        <v>278</v>
      </c>
      <c r="I33" s="29" t="s">
        <v>505</v>
      </c>
      <c r="J33" s="29" t="s">
        <v>304</v>
      </c>
      <c r="K33" s="29" t="s">
        <v>499</v>
      </c>
      <c r="L33" s="29">
        <v>330</v>
      </c>
      <c r="M33" s="29" t="s">
        <v>512</v>
      </c>
      <c r="N33" s="29" t="s">
        <v>505</v>
      </c>
      <c r="O33" s="29" t="s">
        <v>513</v>
      </c>
      <c r="P33" s="34" t="s">
        <v>514</v>
      </c>
      <c r="Q33" s="29" t="s">
        <v>515</v>
      </c>
      <c r="R33" s="32"/>
    </row>
    <row r="34" s="1" customFormat="1" ht="104" customHeight="1" spans="1:18">
      <c r="A34" s="29">
        <v>33</v>
      </c>
      <c r="B34" s="29" t="s">
        <v>497</v>
      </c>
      <c r="C34" s="29" t="s">
        <v>516</v>
      </c>
      <c r="D34" s="29" t="s">
        <v>300</v>
      </c>
      <c r="E34" s="29" t="s">
        <v>301</v>
      </c>
      <c r="F34" s="29" t="s">
        <v>517</v>
      </c>
      <c r="G34" s="29" t="s">
        <v>322</v>
      </c>
      <c r="H34" s="29" t="s">
        <v>278</v>
      </c>
      <c r="I34" s="29" t="s">
        <v>516</v>
      </c>
      <c r="J34" s="29" t="s">
        <v>304</v>
      </c>
      <c r="K34" s="29" t="s">
        <v>499</v>
      </c>
      <c r="L34" s="29">
        <v>390</v>
      </c>
      <c r="M34" s="29" t="s">
        <v>518</v>
      </c>
      <c r="N34" s="29" t="s">
        <v>516</v>
      </c>
      <c r="O34" s="29" t="s">
        <v>519</v>
      </c>
      <c r="P34" s="34" t="s">
        <v>520</v>
      </c>
      <c r="Q34" s="29" t="s">
        <v>521</v>
      </c>
      <c r="R34" s="32"/>
    </row>
    <row r="35" s="1" customFormat="1" ht="105" customHeight="1" spans="1:18">
      <c r="A35" s="29">
        <v>34</v>
      </c>
      <c r="B35" s="29" t="s">
        <v>497</v>
      </c>
      <c r="C35" s="29" t="s">
        <v>522</v>
      </c>
      <c r="D35" s="29" t="s">
        <v>301</v>
      </c>
      <c r="E35" s="29" t="s">
        <v>300</v>
      </c>
      <c r="F35" s="29" t="s">
        <v>225</v>
      </c>
      <c r="G35" s="29" t="s">
        <v>322</v>
      </c>
      <c r="H35" s="29" t="s">
        <v>278</v>
      </c>
      <c r="I35" s="29" t="s">
        <v>522</v>
      </c>
      <c r="J35" s="29" t="s">
        <v>304</v>
      </c>
      <c r="K35" s="29" t="s">
        <v>499</v>
      </c>
      <c r="L35" s="29">
        <v>330</v>
      </c>
      <c r="M35" s="29" t="s">
        <v>512</v>
      </c>
      <c r="N35" s="29" t="s">
        <v>522</v>
      </c>
      <c r="O35" s="29" t="s">
        <v>523</v>
      </c>
      <c r="P35" s="34" t="s">
        <v>514</v>
      </c>
      <c r="Q35" s="29" t="s">
        <v>282</v>
      </c>
      <c r="R35" s="32"/>
    </row>
    <row r="36" s="1" customFormat="1" ht="103" customHeight="1" spans="1:18">
      <c r="A36" s="29">
        <v>35</v>
      </c>
      <c r="B36" s="29" t="s">
        <v>497</v>
      </c>
      <c r="C36" s="29" t="s">
        <v>524</v>
      </c>
      <c r="D36" s="29" t="s">
        <v>301</v>
      </c>
      <c r="E36" s="29" t="s">
        <v>301</v>
      </c>
      <c r="F36" s="29" t="s">
        <v>525</v>
      </c>
      <c r="G36" s="29" t="s">
        <v>322</v>
      </c>
      <c r="H36" s="29" t="s">
        <v>278</v>
      </c>
      <c r="I36" s="29" t="s">
        <v>524</v>
      </c>
      <c r="J36" s="29" t="s">
        <v>304</v>
      </c>
      <c r="K36" s="29" t="s">
        <v>499</v>
      </c>
      <c r="L36" s="29">
        <v>220</v>
      </c>
      <c r="M36" s="29" t="s">
        <v>526</v>
      </c>
      <c r="N36" s="29" t="s">
        <v>524</v>
      </c>
      <c r="O36" s="29" t="s">
        <v>527</v>
      </c>
      <c r="P36" s="34" t="s">
        <v>528</v>
      </c>
      <c r="Q36" s="29" t="s">
        <v>529</v>
      </c>
      <c r="R36" s="32" t="s">
        <v>525</v>
      </c>
    </row>
    <row r="37" s="1" customFormat="1" ht="106" customHeight="1" spans="1:18">
      <c r="A37" s="29">
        <v>36</v>
      </c>
      <c r="B37" s="29" t="s">
        <v>497</v>
      </c>
      <c r="C37" s="32" t="s">
        <v>530</v>
      </c>
      <c r="D37" s="32" t="s">
        <v>300</v>
      </c>
      <c r="E37" s="32" t="s">
        <v>301</v>
      </c>
      <c r="F37" s="29" t="s">
        <v>531</v>
      </c>
      <c r="G37" s="29" t="s">
        <v>322</v>
      </c>
      <c r="H37" s="29" t="s">
        <v>278</v>
      </c>
      <c r="I37" s="32" t="s">
        <v>530</v>
      </c>
      <c r="J37" s="32" t="s">
        <v>304</v>
      </c>
      <c r="K37" s="29" t="s">
        <v>499</v>
      </c>
      <c r="L37" s="29">
        <v>220</v>
      </c>
      <c r="M37" s="29" t="s">
        <v>526</v>
      </c>
      <c r="N37" s="32" t="s">
        <v>530</v>
      </c>
      <c r="O37" s="32" t="s">
        <v>532</v>
      </c>
      <c r="P37" s="34" t="s">
        <v>533</v>
      </c>
      <c r="Q37" s="29" t="s">
        <v>534</v>
      </c>
      <c r="R37" s="32"/>
    </row>
    <row r="38" s="1" customFormat="1" ht="138" customHeight="1" spans="1:18">
      <c r="A38" s="29">
        <v>37</v>
      </c>
      <c r="B38" s="29" t="s">
        <v>497</v>
      </c>
      <c r="C38" s="29" t="s">
        <v>535</v>
      </c>
      <c r="D38" s="29" t="s">
        <v>301</v>
      </c>
      <c r="E38" s="29" t="s">
        <v>300</v>
      </c>
      <c r="F38" s="29" t="s">
        <v>536</v>
      </c>
      <c r="G38" s="29" t="s">
        <v>20</v>
      </c>
      <c r="H38" s="29" t="s">
        <v>537</v>
      </c>
      <c r="I38" s="29" t="s">
        <v>538</v>
      </c>
      <c r="J38" s="29" t="s">
        <v>304</v>
      </c>
      <c r="K38" s="29" t="s">
        <v>499</v>
      </c>
      <c r="L38" s="29">
        <v>63</v>
      </c>
      <c r="M38" s="29" t="s">
        <v>539</v>
      </c>
      <c r="N38" s="29" t="s">
        <v>535</v>
      </c>
      <c r="O38" s="29" t="s">
        <v>540</v>
      </c>
      <c r="P38" s="34" t="s">
        <v>541</v>
      </c>
      <c r="Q38" s="32" t="s">
        <v>542</v>
      </c>
      <c r="R38" s="32"/>
    </row>
    <row r="39" s="1" customFormat="1" ht="106" customHeight="1" spans="1:18">
      <c r="A39" s="29">
        <v>38</v>
      </c>
      <c r="B39" s="29" t="s">
        <v>497</v>
      </c>
      <c r="C39" s="29" t="s">
        <v>535</v>
      </c>
      <c r="D39" s="32" t="s">
        <v>301</v>
      </c>
      <c r="E39" s="32" t="s">
        <v>300</v>
      </c>
      <c r="F39" s="32" t="s">
        <v>543</v>
      </c>
      <c r="G39" s="29" t="s">
        <v>322</v>
      </c>
      <c r="H39" s="29" t="s">
        <v>278</v>
      </c>
      <c r="I39" s="32" t="s">
        <v>535</v>
      </c>
      <c r="J39" s="29" t="s">
        <v>304</v>
      </c>
      <c r="K39" s="29" t="s">
        <v>499</v>
      </c>
      <c r="L39" s="32">
        <v>330</v>
      </c>
      <c r="M39" s="29" t="s">
        <v>512</v>
      </c>
      <c r="N39" s="29" t="s">
        <v>535</v>
      </c>
      <c r="O39" s="32" t="s">
        <v>544</v>
      </c>
      <c r="P39" s="34" t="s">
        <v>545</v>
      </c>
      <c r="Q39" s="29" t="s">
        <v>521</v>
      </c>
      <c r="R39" s="32"/>
    </row>
    <row r="40" s="1" customFormat="1" ht="107" customHeight="1" spans="1:18">
      <c r="A40" s="29">
        <v>39</v>
      </c>
      <c r="B40" s="29" t="s">
        <v>497</v>
      </c>
      <c r="C40" s="29" t="s">
        <v>546</v>
      </c>
      <c r="D40" s="29" t="s">
        <v>301</v>
      </c>
      <c r="E40" s="29" t="s">
        <v>301</v>
      </c>
      <c r="F40" s="29" t="s">
        <v>547</v>
      </c>
      <c r="G40" s="29" t="s">
        <v>322</v>
      </c>
      <c r="H40" s="29" t="s">
        <v>278</v>
      </c>
      <c r="I40" s="29" t="s">
        <v>546</v>
      </c>
      <c r="J40" s="29" t="s">
        <v>304</v>
      </c>
      <c r="K40" s="29" t="s">
        <v>499</v>
      </c>
      <c r="L40" s="29">
        <v>340</v>
      </c>
      <c r="M40" s="29" t="s">
        <v>512</v>
      </c>
      <c r="N40" s="29" t="s">
        <v>546</v>
      </c>
      <c r="O40" s="29" t="s">
        <v>548</v>
      </c>
      <c r="P40" s="34" t="s">
        <v>514</v>
      </c>
      <c r="Q40" s="29" t="s">
        <v>282</v>
      </c>
      <c r="R40" s="32"/>
    </row>
    <row r="41" s="1" customFormat="1" ht="107" customHeight="1" spans="1:18">
      <c r="A41" s="29">
        <v>40</v>
      </c>
      <c r="B41" s="29" t="s">
        <v>497</v>
      </c>
      <c r="C41" s="30" t="s">
        <v>549</v>
      </c>
      <c r="D41" s="29" t="s">
        <v>301</v>
      </c>
      <c r="E41" s="29" t="s">
        <v>301</v>
      </c>
      <c r="F41" s="29" t="s">
        <v>550</v>
      </c>
      <c r="G41" s="29" t="s">
        <v>322</v>
      </c>
      <c r="H41" s="29" t="s">
        <v>278</v>
      </c>
      <c r="I41" s="30" t="s">
        <v>549</v>
      </c>
      <c r="J41" s="30" t="s">
        <v>304</v>
      </c>
      <c r="K41" s="29" t="s">
        <v>499</v>
      </c>
      <c r="L41" s="30">
        <v>330</v>
      </c>
      <c r="M41" s="29" t="s">
        <v>512</v>
      </c>
      <c r="N41" s="30" t="s">
        <v>549</v>
      </c>
      <c r="O41" s="29" t="s">
        <v>281</v>
      </c>
      <c r="P41" s="34" t="s">
        <v>514</v>
      </c>
      <c r="Q41" s="29" t="s">
        <v>282</v>
      </c>
      <c r="R41" s="30"/>
    </row>
    <row r="42" s="5" customFormat="1" ht="106" customHeight="1" spans="1:18">
      <c r="A42" s="29">
        <v>41</v>
      </c>
      <c r="B42" s="30" t="s">
        <v>551</v>
      </c>
      <c r="C42" s="30" t="s">
        <v>552</v>
      </c>
      <c r="D42" s="30" t="s">
        <v>301</v>
      </c>
      <c r="E42" s="30" t="s">
        <v>300</v>
      </c>
      <c r="F42" s="30" t="s">
        <v>553</v>
      </c>
      <c r="G42" s="30" t="s">
        <v>20</v>
      </c>
      <c r="H42" s="30" t="s">
        <v>554</v>
      </c>
      <c r="I42" s="30" t="s">
        <v>552</v>
      </c>
      <c r="J42" s="30" t="s">
        <v>304</v>
      </c>
      <c r="K42" s="30" t="s">
        <v>555</v>
      </c>
      <c r="L42" s="30">
        <v>253</v>
      </c>
      <c r="M42" s="30" t="s">
        <v>556</v>
      </c>
      <c r="N42" s="30" t="s">
        <v>552</v>
      </c>
      <c r="O42" s="30" t="s">
        <v>557</v>
      </c>
      <c r="P42" s="31" t="s">
        <v>558</v>
      </c>
      <c r="Q42" s="30" t="s">
        <v>559</v>
      </c>
      <c r="R42" s="30"/>
    </row>
    <row r="43" s="5" customFormat="1" ht="97" customHeight="1" spans="1:18">
      <c r="A43" s="29">
        <v>42</v>
      </c>
      <c r="B43" s="30" t="s">
        <v>551</v>
      </c>
      <c r="C43" s="30" t="s">
        <v>552</v>
      </c>
      <c r="D43" s="30" t="s">
        <v>301</v>
      </c>
      <c r="E43" s="30" t="s">
        <v>300</v>
      </c>
      <c r="F43" s="30" t="s">
        <v>199</v>
      </c>
      <c r="G43" s="30" t="s">
        <v>20</v>
      </c>
      <c r="H43" s="30" t="s">
        <v>560</v>
      </c>
      <c r="I43" s="30" t="s">
        <v>552</v>
      </c>
      <c r="J43" s="30" t="s">
        <v>304</v>
      </c>
      <c r="K43" s="30" t="s">
        <v>555</v>
      </c>
      <c r="L43" s="30">
        <v>231</v>
      </c>
      <c r="M43" s="30" t="s">
        <v>561</v>
      </c>
      <c r="N43" s="30" t="s">
        <v>552</v>
      </c>
      <c r="O43" s="30" t="s">
        <v>562</v>
      </c>
      <c r="P43" s="31" t="s">
        <v>563</v>
      </c>
      <c r="Q43" s="30" t="s">
        <v>559</v>
      </c>
      <c r="R43" s="30"/>
    </row>
    <row r="44" s="5" customFormat="1" ht="107" customHeight="1" spans="1:18">
      <c r="A44" s="29">
        <v>43</v>
      </c>
      <c r="B44" s="30" t="s">
        <v>551</v>
      </c>
      <c r="C44" s="30" t="s">
        <v>552</v>
      </c>
      <c r="D44" s="30" t="s">
        <v>301</v>
      </c>
      <c r="E44" s="30" t="s">
        <v>300</v>
      </c>
      <c r="F44" s="30" t="s">
        <v>261</v>
      </c>
      <c r="G44" s="30" t="s">
        <v>322</v>
      </c>
      <c r="H44" s="30" t="s">
        <v>564</v>
      </c>
      <c r="I44" s="30" t="s">
        <v>552</v>
      </c>
      <c r="J44" s="30" t="s">
        <v>304</v>
      </c>
      <c r="K44" s="30" t="s">
        <v>555</v>
      </c>
      <c r="L44" s="30">
        <v>242</v>
      </c>
      <c r="M44" s="30" t="s">
        <v>565</v>
      </c>
      <c r="N44" s="30" t="s">
        <v>566</v>
      </c>
      <c r="O44" s="30" t="s">
        <v>567</v>
      </c>
      <c r="P44" s="31" t="s">
        <v>568</v>
      </c>
      <c r="Q44" s="30" t="s">
        <v>569</v>
      </c>
      <c r="R44" s="30"/>
    </row>
    <row r="45" s="5" customFormat="1" ht="103" customHeight="1" spans="1:18">
      <c r="A45" s="29">
        <v>44</v>
      </c>
      <c r="B45" s="30" t="s">
        <v>551</v>
      </c>
      <c r="C45" s="30" t="s">
        <v>552</v>
      </c>
      <c r="D45" s="30" t="s">
        <v>301</v>
      </c>
      <c r="E45" s="30" t="s">
        <v>300</v>
      </c>
      <c r="F45" s="30" t="s">
        <v>263</v>
      </c>
      <c r="G45" s="30" t="s">
        <v>322</v>
      </c>
      <c r="H45" s="30" t="s">
        <v>264</v>
      </c>
      <c r="I45" s="30" t="s">
        <v>552</v>
      </c>
      <c r="J45" s="30" t="s">
        <v>304</v>
      </c>
      <c r="K45" s="30" t="s">
        <v>555</v>
      </c>
      <c r="L45" s="30">
        <v>262</v>
      </c>
      <c r="M45" s="30" t="s">
        <v>570</v>
      </c>
      <c r="N45" s="30" t="s">
        <v>566</v>
      </c>
      <c r="O45" s="30" t="s">
        <v>571</v>
      </c>
      <c r="P45" s="31" t="s">
        <v>572</v>
      </c>
      <c r="Q45" s="30" t="s">
        <v>573</v>
      </c>
      <c r="R45" s="30"/>
    </row>
    <row r="46" s="6" customFormat="1" ht="102" customHeight="1" spans="1:18">
      <c r="A46" s="29">
        <v>45</v>
      </c>
      <c r="B46" s="30" t="s">
        <v>551</v>
      </c>
      <c r="C46" s="30" t="s">
        <v>552</v>
      </c>
      <c r="D46" s="30" t="s">
        <v>301</v>
      </c>
      <c r="E46" s="30" t="s">
        <v>300</v>
      </c>
      <c r="F46" s="35" t="s">
        <v>574</v>
      </c>
      <c r="G46" s="30" t="s">
        <v>20</v>
      </c>
      <c r="H46" s="30" t="s">
        <v>575</v>
      </c>
      <c r="I46" s="30" t="s">
        <v>552</v>
      </c>
      <c r="J46" s="30" t="s">
        <v>304</v>
      </c>
      <c r="K46" s="30" t="s">
        <v>555</v>
      </c>
      <c r="L46" s="30">
        <v>91</v>
      </c>
      <c r="M46" s="30" t="s">
        <v>576</v>
      </c>
      <c r="N46" s="30" t="s">
        <v>552</v>
      </c>
      <c r="O46" s="30" t="s">
        <v>577</v>
      </c>
      <c r="P46" s="31" t="s">
        <v>578</v>
      </c>
      <c r="Q46" s="30" t="s">
        <v>559</v>
      </c>
      <c r="R46" s="30"/>
    </row>
    <row r="47" s="6" customFormat="1" ht="100" customHeight="1" spans="1:18">
      <c r="A47" s="29">
        <v>46</v>
      </c>
      <c r="B47" s="30" t="s">
        <v>551</v>
      </c>
      <c r="C47" s="30" t="s">
        <v>579</v>
      </c>
      <c r="D47" s="30" t="s">
        <v>300</v>
      </c>
      <c r="E47" s="30" t="s">
        <v>301</v>
      </c>
      <c r="F47" s="35" t="s">
        <v>195</v>
      </c>
      <c r="G47" s="30" t="s">
        <v>20</v>
      </c>
      <c r="H47" s="30" t="s">
        <v>580</v>
      </c>
      <c r="I47" s="30" t="s">
        <v>579</v>
      </c>
      <c r="J47" s="30" t="s">
        <v>304</v>
      </c>
      <c r="K47" s="30" t="s">
        <v>555</v>
      </c>
      <c r="L47" s="30">
        <v>91</v>
      </c>
      <c r="M47" s="30" t="s">
        <v>581</v>
      </c>
      <c r="N47" s="30" t="s">
        <v>579</v>
      </c>
      <c r="O47" s="30" t="s">
        <v>582</v>
      </c>
      <c r="P47" s="31" t="s">
        <v>583</v>
      </c>
      <c r="Q47" s="30" t="s">
        <v>584</v>
      </c>
      <c r="R47" s="30"/>
    </row>
    <row r="48" s="5" customFormat="1" ht="96" customHeight="1" spans="1:18">
      <c r="A48" s="29">
        <v>47</v>
      </c>
      <c r="B48" s="30" t="s">
        <v>551</v>
      </c>
      <c r="C48" s="30" t="s">
        <v>579</v>
      </c>
      <c r="D48" s="30" t="s">
        <v>300</v>
      </c>
      <c r="E48" s="30" t="s">
        <v>301</v>
      </c>
      <c r="F48" s="30" t="s">
        <v>118</v>
      </c>
      <c r="G48" s="30" t="s">
        <v>20</v>
      </c>
      <c r="H48" s="30" t="s">
        <v>585</v>
      </c>
      <c r="I48" s="30" t="s">
        <v>579</v>
      </c>
      <c r="J48" s="30" t="s">
        <v>304</v>
      </c>
      <c r="K48" s="30" t="s">
        <v>555</v>
      </c>
      <c r="L48" s="30">
        <v>80</v>
      </c>
      <c r="M48" s="30" t="s">
        <v>586</v>
      </c>
      <c r="N48" s="30" t="s">
        <v>579</v>
      </c>
      <c r="O48" s="30" t="s">
        <v>587</v>
      </c>
      <c r="P48" s="31" t="s">
        <v>588</v>
      </c>
      <c r="Q48" s="30" t="s">
        <v>589</v>
      </c>
      <c r="R48" s="30"/>
    </row>
    <row r="49" s="5" customFormat="1" ht="99" customHeight="1" spans="1:18">
      <c r="A49" s="29">
        <v>48</v>
      </c>
      <c r="B49" s="30" t="s">
        <v>551</v>
      </c>
      <c r="C49" s="30" t="s">
        <v>590</v>
      </c>
      <c r="D49" s="30" t="s">
        <v>301</v>
      </c>
      <c r="E49" s="30" t="s">
        <v>300</v>
      </c>
      <c r="F49" s="30" t="s">
        <v>591</v>
      </c>
      <c r="G49" s="30" t="s">
        <v>20</v>
      </c>
      <c r="H49" s="30" t="s">
        <v>592</v>
      </c>
      <c r="I49" s="30" t="s">
        <v>590</v>
      </c>
      <c r="J49" s="30" t="s">
        <v>304</v>
      </c>
      <c r="K49" s="30" t="s">
        <v>555</v>
      </c>
      <c r="L49" s="30">
        <v>90</v>
      </c>
      <c r="M49" s="30" t="s">
        <v>593</v>
      </c>
      <c r="N49" s="30" t="s">
        <v>590</v>
      </c>
      <c r="O49" s="30" t="s">
        <v>594</v>
      </c>
      <c r="P49" s="31" t="s">
        <v>595</v>
      </c>
      <c r="Q49" s="30" t="s">
        <v>596</v>
      </c>
      <c r="R49" s="30"/>
    </row>
    <row r="50" s="5" customFormat="1" ht="96" customHeight="1" spans="1:18">
      <c r="A50" s="29">
        <v>49</v>
      </c>
      <c r="B50" s="30" t="s">
        <v>551</v>
      </c>
      <c r="C50" s="30" t="s">
        <v>590</v>
      </c>
      <c r="D50" s="30" t="s">
        <v>301</v>
      </c>
      <c r="E50" s="30" t="s">
        <v>300</v>
      </c>
      <c r="F50" s="30" t="s">
        <v>134</v>
      </c>
      <c r="G50" s="30" t="s">
        <v>20</v>
      </c>
      <c r="H50" s="30" t="s">
        <v>135</v>
      </c>
      <c r="I50" s="30" t="s">
        <v>590</v>
      </c>
      <c r="J50" s="30" t="s">
        <v>304</v>
      </c>
      <c r="K50" s="30" t="s">
        <v>555</v>
      </c>
      <c r="L50" s="30">
        <v>69</v>
      </c>
      <c r="M50" s="30" t="s">
        <v>597</v>
      </c>
      <c r="N50" s="30" t="s">
        <v>590</v>
      </c>
      <c r="O50" s="30" t="s">
        <v>598</v>
      </c>
      <c r="P50" s="31" t="s">
        <v>599</v>
      </c>
      <c r="Q50" s="30" t="s">
        <v>596</v>
      </c>
      <c r="R50" s="30"/>
    </row>
    <row r="51" s="5" customFormat="1" ht="97" customHeight="1" spans="1:18">
      <c r="A51" s="29">
        <v>50</v>
      </c>
      <c r="B51" s="30" t="s">
        <v>551</v>
      </c>
      <c r="C51" s="30" t="s">
        <v>590</v>
      </c>
      <c r="D51" s="30" t="s">
        <v>301</v>
      </c>
      <c r="E51" s="30" t="s">
        <v>300</v>
      </c>
      <c r="F51" s="35" t="s">
        <v>202</v>
      </c>
      <c r="G51" s="30" t="s">
        <v>20</v>
      </c>
      <c r="H51" s="30" t="s">
        <v>203</v>
      </c>
      <c r="I51" s="30" t="s">
        <v>590</v>
      </c>
      <c r="J51" s="30" t="s">
        <v>304</v>
      </c>
      <c r="K51" s="30" t="s">
        <v>555</v>
      </c>
      <c r="L51" s="30">
        <v>90</v>
      </c>
      <c r="M51" s="30" t="s">
        <v>600</v>
      </c>
      <c r="N51" s="30" t="s">
        <v>579</v>
      </c>
      <c r="O51" s="30" t="s">
        <v>601</v>
      </c>
      <c r="P51" s="31" t="s">
        <v>602</v>
      </c>
      <c r="Q51" s="30" t="s">
        <v>603</v>
      </c>
      <c r="R51" s="30"/>
    </row>
    <row r="52" s="5" customFormat="1" ht="103" customHeight="1" spans="1:18">
      <c r="A52" s="29">
        <v>51</v>
      </c>
      <c r="B52" s="29" t="s">
        <v>551</v>
      </c>
      <c r="C52" s="29" t="s">
        <v>604</v>
      </c>
      <c r="D52" s="29" t="s">
        <v>301</v>
      </c>
      <c r="E52" s="29" t="s">
        <v>605</v>
      </c>
      <c r="F52" s="29" t="s">
        <v>606</v>
      </c>
      <c r="G52" s="29" t="s">
        <v>322</v>
      </c>
      <c r="H52" s="29" t="s">
        <v>607</v>
      </c>
      <c r="I52" s="29" t="s">
        <v>604</v>
      </c>
      <c r="J52" s="29" t="s">
        <v>470</v>
      </c>
      <c r="K52" s="29" t="s">
        <v>555</v>
      </c>
      <c r="L52" s="29">
        <v>290</v>
      </c>
      <c r="M52" s="29" t="s">
        <v>608</v>
      </c>
      <c r="N52" s="29" t="s">
        <v>609</v>
      </c>
      <c r="O52" s="29" t="s">
        <v>610</v>
      </c>
      <c r="P52" s="29" t="s">
        <v>611</v>
      </c>
      <c r="Q52" s="29" t="s">
        <v>612</v>
      </c>
      <c r="R52" s="29" t="s">
        <v>613</v>
      </c>
    </row>
    <row r="53" s="7" customFormat="1" ht="119" customHeight="1" spans="1:18">
      <c r="A53" s="29">
        <v>52</v>
      </c>
      <c r="B53" s="29" t="s">
        <v>614</v>
      </c>
      <c r="C53" s="29" t="s">
        <v>615</v>
      </c>
      <c r="D53" s="29" t="s">
        <v>300</v>
      </c>
      <c r="E53" s="29" t="s">
        <v>301</v>
      </c>
      <c r="F53" s="29" t="s">
        <v>616</v>
      </c>
      <c r="G53" s="29" t="s">
        <v>322</v>
      </c>
      <c r="H53" s="29" t="s">
        <v>617</v>
      </c>
      <c r="I53" s="29" t="s">
        <v>615</v>
      </c>
      <c r="J53" s="29" t="s">
        <v>304</v>
      </c>
      <c r="K53" s="29" t="s">
        <v>618</v>
      </c>
      <c r="L53" s="29">
        <v>260</v>
      </c>
      <c r="M53" s="29" t="s">
        <v>619</v>
      </c>
      <c r="N53" s="29" t="s">
        <v>615</v>
      </c>
      <c r="O53" s="29" t="s">
        <v>620</v>
      </c>
      <c r="P53" s="33" t="s">
        <v>621</v>
      </c>
      <c r="Q53" s="29" t="s">
        <v>622</v>
      </c>
      <c r="R53" s="29"/>
    </row>
    <row r="54" s="7" customFormat="1" ht="112" customHeight="1" spans="1:18">
      <c r="A54" s="29">
        <v>53</v>
      </c>
      <c r="B54" s="29" t="s">
        <v>614</v>
      </c>
      <c r="C54" s="29" t="s">
        <v>623</v>
      </c>
      <c r="D54" s="29" t="s">
        <v>301</v>
      </c>
      <c r="E54" s="29" t="s">
        <v>300</v>
      </c>
      <c r="F54" s="29" t="s">
        <v>624</v>
      </c>
      <c r="G54" s="29" t="s">
        <v>322</v>
      </c>
      <c r="H54" s="29" t="s">
        <v>617</v>
      </c>
      <c r="I54" s="29" t="s">
        <v>623</v>
      </c>
      <c r="J54" s="29" t="s">
        <v>304</v>
      </c>
      <c r="K54" s="29" t="s">
        <v>618</v>
      </c>
      <c r="L54" s="29">
        <v>300</v>
      </c>
      <c r="M54" s="29" t="s">
        <v>625</v>
      </c>
      <c r="N54" s="29" t="s">
        <v>623</v>
      </c>
      <c r="O54" s="29" t="s">
        <v>626</v>
      </c>
      <c r="P54" s="33" t="s">
        <v>627</v>
      </c>
      <c r="Q54" s="29" t="s">
        <v>628</v>
      </c>
      <c r="R54" s="29"/>
    </row>
    <row r="55" s="7" customFormat="1" ht="112" customHeight="1" spans="1:18">
      <c r="A55" s="29">
        <v>54</v>
      </c>
      <c r="B55" s="29" t="s">
        <v>614</v>
      </c>
      <c r="C55" s="29" t="s">
        <v>615</v>
      </c>
      <c r="D55" s="29" t="s">
        <v>300</v>
      </c>
      <c r="E55" s="29" t="s">
        <v>301</v>
      </c>
      <c r="F55" s="29" t="s">
        <v>629</v>
      </c>
      <c r="G55" s="29" t="s">
        <v>322</v>
      </c>
      <c r="H55" s="29" t="s">
        <v>630</v>
      </c>
      <c r="I55" s="29" t="s">
        <v>615</v>
      </c>
      <c r="J55" s="29" t="s">
        <v>304</v>
      </c>
      <c r="K55" s="29" t="s">
        <v>618</v>
      </c>
      <c r="L55" s="29">
        <v>300</v>
      </c>
      <c r="M55" s="29" t="s">
        <v>625</v>
      </c>
      <c r="N55" s="29" t="s">
        <v>615</v>
      </c>
      <c r="O55" s="29" t="s">
        <v>631</v>
      </c>
      <c r="P55" s="33" t="s">
        <v>632</v>
      </c>
      <c r="Q55" s="29" t="s">
        <v>622</v>
      </c>
      <c r="R55" s="29"/>
    </row>
    <row r="56" s="7" customFormat="1" ht="100" customHeight="1" spans="1:18">
      <c r="A56" s="29">
        <v>55</v>
      </c>
      <c r="B56" s="29" t="s">
        <v>614</v>
      </c>
      <c r="C56" s="29" t="s">
        <v>615</v>
      </c>
      <c r="D56" s="29" t="s">
        <v>300</v>
      </c>
      <c r="E56" s="29" t="s">
        <v>301</v>
      </c>
      <c r="F56" s="29" t="s">
        <v>633</v>
      </c>
      <c r="G56" s="29" t="s">
        <v>20</v>
      </c>
      <c r="H56" s="29" t="s">
        <v>634</v>
      </c>
      <c r="I56" s="29" t="s">
        <v>615</v>
      </c>
      <c r="J56" s="29" t="s">
        <v>304</v>
      </c>
      <c r="K56" s="29" t="s">
        <v>618</v>
      </c>
      <c r="L56" s="29">
        <v>99</v>
      </c>
      <c r="M56" s="29" t="s">
        <v>635</v>
      </c>
      <c r="N56" s="29" t="s">
        <v>615</v>
      </c>
      <c r="O56" s="29" t="s">
        <v>636</v>
      </c>
      <c r="P56" s="33" t="s">
        <v>637</v>
      </c>
      <c r="Q56" s="29" t="s">
        <v>107</v>
      </c>
      <c r="R56" s="29"/>
    </row>
    <row r="57" s="7" customFormat="1" ht="97" customHeight="1" spans="1:18">
      <c r="A57" s="29">
        <v>56</v>
      </c>
      <c r="B57" s="29" t="s">
        <v>614</v>
      </c>
      <c r="C57" s="29" t="s">
        <v>638</v>
      </c>
      <c r="D57" s="29" t="s">
        <v>301</v>
      </c>
      <c r="E57" s="29" t="s">
        <v>300</v>
      </c>
      <c r="F57" s="29" t="s">
        <v>639</v>
      </c>
      <c r="G57" s="29" t="s">
        <v>20</v>
      </c>
      <c r="H57" s="29" t="s">
        <v>640</v>
      </c>
      <c r="I57" s="29" t="s">
        <v>638</v>
      </c>
      <c r="J57" s="29" t="s">
        <v>304</v>
      </c>
      <c r="K57" s="29" t="s">
        <v>618</v>
      </c>
      <c r="L57" s="29">
        <v>99</v>
      </c>
      <c r="M57" s="29" t="s">
        <v>635</v>
      </c>
      <c r="N57" s="29" t="s">
        <v>638</v>
      </c>
      <c r="O57" s="29" t="s">
        <v>641</v>
      </c>
      <c r="P57" s="33" t="s">
        <v>642</v>
      </c>
      <c r="Q57" s="29" t="s">
        <v>643</v>
      </c>
      <c r="R57" s="29"/>
    </row>
    <row r="58" s="8" customFormat="1" ht="96" customHeight="1" spans="1:18">
      <c r="A58" s="29">
        <v>57</v>
      </c>
      <c r="B58" s="29" t="s">
        <v>614</v>
      </c>
      <c r="C58" s="29" t="s">
        <v>638</v>
      </c>
      <c r="D58" s="29" t="s">
        <v>301</v>
      </c>
      <c r="E58" s="29" t="s">
        <v>300</v>
      </c>
      <c r="F58" s="29" t="s">
        <v>644</v>
      </c>
      <c r="G58" s="29" t="s">
        <v>20</v>
      </c>
      <c r="H58" s="29" t="s">
        <v>645</v>
      </c>
      <c r="I58" s="29" t="s">
        <v>638</v>
      </c>
      <c r="J58" s="29" t="s">
        <v>304</v>
      </c>
      <c r="K58" s="29" t="s">
        <v>618</v>
      </c>
      <c r="L58" s="29">
        <v>32</v>
      </c>
      <c r="M58" s="29" t="s">
        <v>646</v>
      </c>
      <c r="N58" s="29" t="s">
        <v>638</v>
      </c>
      <c r="O58" s="29" t="s">
        <v>647</v>
      </c>
      <c r="P58" s="33" t="s">
        <v>648</v>
      </c>
      <c r="Q58" s="29" t="s">
        <v>649</v>
      </c>
      <c r="R58" s="29"/>
    </row>
    <row r="59" s="8" customFormat="1" ht="102" customHeight="1" spans="1:18">
      <c r="A59" s="29">
        <v>58</v>
      </c>
      <c r="B59" s="29" t="s">
        <v>614</v>
      </c>
      <c r="C59" s="29" t="s">
        <v>623</v>
      </c>
      <c r="D59" s="29" t="s">
        <v>300</v>
      </c>
      <c r="E59" s="29" t="s">
        <v>301</v>
      </c>
      <c r="F59" s="29" t="s">
        <v>650</v>
      </c>
      <c r="G59" s="29" t="s">
        <v>20</v>
      </c>
      <c r="H59" s="29" t="s">
        <v>645</v>
      </c>
      <c r="I59" s="29" t="s">
        <v>623</v>
      </c>
      <c r="J59" s="29" t="s">
        <v>304</v>
      </c>
      <c r="K59" s="29" t="s">
        <v>618</v>
      </c>
      <c r="L59" s="29">
        <v>32</v>
      </c>
      <c r="M59" s="29" t="s">
        <v>646</v>
      </c>
      <c r="N59" s="29" t="s">
        <v>638</v>
      </c>
      <c r="O59" s="29" t="s">
        <v>651</v>
      </c>
      <c r="P59" s="33" t="s">
        <v>652</v>
      </c>
      <c r="Q59" s="29" t="s">
        <v>653</v>
      </c>
      <c r="R59" s="29"/>
    </row>
    <row r="60" s="9" customFormat="1" ht="135" customHeight="1" spans="1:18">
      <c r="A60" s="29">
        <v>59</v>
      </c>
      <c r="B60" s="29" t="s">
        <v>654</v>
      </c>
      <c r="C60" s="29" t="s">
        <v>655</v>
      </c>
      <c r="D60" s="29" t="s">
        <v>301</v>
      </c>
      <c r="E60" s="29" t="s">
        <v>301</v>
      </c>
      <c r="F60" s="29" t="s">
        <v>220</v>
      </c>
      <c r="G60" s="29" t="s">
        <v>322</v>
      </c>
      <c r="H60" s="29" t="s">
        <v>221</v>
      </c>
      <c r="I60" s="29" t="s">
        <v>655</v>
      </c>
      <c r="J60" s="29" t="s">
        <v>304</v>
      </c>
      <c r="K60" s="29" t="s">
        <v>656</v>
      </c>
      <c r="L60" s="29">
        <v>352</v>
      </c>
      <c r="M60" s="29" t="s">
        <v>657</v>
      </c>
      <c r="N60" s="29" t="s">
        <v>658</v>
      </c>
      <c r="O60" s="29" t="s">
        <v>659</v>
      </c>
      <c r="P60" s="33" t="s">
        <v>660</v>
      </c>
      <c r="Q60" s="29" t="s">
        <v>661</v>
      </c>
      <c r="R60" s="29"/>
    </row>
    <row r="61" s="10" customFormat="1" ht="130" customHeight="1" spans="1:18">
      <c r="A61" s="29">
        <v>60</v>
      </c>
      <c r="B61" s="36" t="s">
        <v>654</v>
      </c>
      <c r="C61" s="36" t="s">
        <v>662</v>
      </c>
      <c r="D61" s="36" t="s">
        <v>301</v>
      </c>
      <c r="E61" s="36" t="s">
        <v>300</v>
      </c>
      <c r="F61" s="36" t="s">
        <v>21</v>
      </c>
      <c r="G61" s="36" t="s">
        <v>20</v>
      </c>
      <c r="H61" s="36" t="s">
        <v>663</v>
      </c>
      <c r="I61" s="36" t="s">
        <v>662</v>
      </c>
      <c r="J61" s="36" t="s">
        <v>304</v>
      </c>
      <c r="K61" s="36" t="s">
        <v>656</v>
      </c>
      <c r="L61" s="36">
        <v>28</v>
      </c>
      <c r="M61" s="36" t="s">
        <v>664</v>
      </c>
      <c r="N61" s="36" t="s">
        <v>662</v>
      </c>
      <c r="O61" s="29" t="s">
        <v>665</v>
      </c>
      <c r="P61" s="33" t="s">
        <v>666</v>
      </c>
      <c r="Q61" s="29" t="s">
        <v>667</v>
      </c>
      <c r="R61" s="29"/>
    </row>
    <row r="62" s="10" customFormat="1" ht="113" customHeight="1" spans="1:18">
      <c r="A62" s="29">
        <v>61</v>
      </c>
      <c r="B62" s="36" t="s">
        <v>654</v>
      </c>
      <c r="C62" s="36" t="s">
        <v>662</v>
      </c>
      <c r="D62" s="36" t="s">
        <v>301</v>
      </c>
      <c r="E62" s="36" t="s">
        <v>300</v>
      </c>
      <c r="F62" s="29" t="s">
        <v>668</v>
      </c>
      <c r="G62" s="29" t="s">
        <v>20</v>
      </c>
      <c r="H62" s="29" t="s">
        <v>669</v>
      </c>
      <c r="I62" s="29" t="s">
        <v>670</v>
      </c>
      <c r="J62" s="36" t="s">
        <v>304</v>
      </c>
      <c r="K62" s="36" t="s">
        <v>656</v>
      </c>
      <c r="L62" s="36">
        <v>90</v>
      </c>
      <c r="M62" s="29" t="s">
        <v>671</v>
      </c>
      <c r="N62" s="36" t="s">
        <v>662</v>
      </c>
      <c r="O62" s="29" t="s">
        <v>672</v>
      </c>
      <c r="P62" s="33" t="s">
        <v>673</v>
      </c>
      <c r="Q62" s="29" t="s">
        <v>674</v>
      </c>
      <c r="R62" s="29"/>
    </row>
    <row r="63" s="11" customFormat="1" ht="112" customHeight="1" spans="1:18">
      <c r="A63" s="37">
        <v>62</v>
      </c>
      <c r="B63" s="38" t="s">
        <v>654</v>
      </c>
      <c r="C63" s="38" t="s">
        <v>662</v>
      </c>
      <c r="D63" s="38" t="s">
        <v>301</v>
      </c>
      <c r="E63" s="38" t="s">
        <v>300</v>
      </c>
      <c r="F63" s="37" t="s">
        <v>164</v>
      </c>
      <c r="G63" s="37" t="s">
        <v>20</v>
      </c>
      <c r="H63" s="37" t="s">
        <v>165</v>
      </c>
      <c r="I63" s="37" t="s">
        <v>662</v>
      </c>
      <c r="J63" s="38" t="s">
        <v>304</v>
      </c>
      <c r="K63" s="38" t="s">
        <v>656</v>
      </c>
      <c r="L63" s="37">
        <v>53</v>
      </c>
      <c r="M63" s="37" t="s">
        <v>675</v>
      </c>
      <c r="N63" s="38" t="s">
        <v>662</v>
      </c>
      <c r="O63" s="37" t="s">
        <v>676</v>
      </c>
      <c r="P63" s="39" t="s">
        <v>677</v>
      </c>
      <c r="Q63" s="37" t="s">
        <v>678</v>
      </c>
      <c r="R63" s="37"/>
    </row>
    <row r="64" s="10" customFormat="1" ht="112" customHeight="1" spans="1:18">
      <c r="A64" s="29">
        <v>63</v>
      </c>
      <c r="B64" s="36" t="s">
        <v>654</v>
      </c>
      <c r="C64" s="36" t="s">
        <v>662</v>
      </c>
      <c r="D64" s="36" t="s">
        <v>301</v>
      </c>
      <c r="E64" s="36" t="s">
        <v>300</v>
      </c>
      <c r="F64" s="29" t="s">
        <v>679</v>
      </c>
      <c r="G64" s="29" t="s">
        <v>322</v>
      </c>
      <c r="H64" s="29" t="s">
        <v>680</v>
      </c>
      <c r="I64" s="29" t="s">
        <v>681</v>
      </c>
      <c r="J64" s="36" t="s">
        <v>304</v>
      </c>
      <c r="K64" s="36" t="s">
        <v>656</v>
      </c>
      <c r="L64" s="36">
        <v>314</v>
      </c>
      <c r="M64" s="29" t="s">
        <v>682</v>
      </c>
      <c r="N64" s="36" t="s">
        <v>662</v>
      </c>
      <c r="O64" s="29" t="s">
        <v>683</v>
      </c>
      <c r="P64" s="33" t="s">
        <v>684</v>
      </c>
      <c r="Q64" s="29" t="s">
        <v>685</v>
      </c>
      <c r="R64" s="29"/>
    </row>
    <row r="65" s="12" customFormat="1" ht="99" customHeight="1" spans="1:18">
      <c r="A65" s="29">
        <v>64</v>
      </c>
      <c r="B65" s="40" t="s">
        <v>686</v>
      </c>
      <c r="C65" s="40" t="s">
        <v>687</v>
      </c>
      <c r="D65" s="40" t="s">
        <v>300</v>
      </c>
      <c r="E65" s="40" t="s">
        <v>301</v>
      </c>
      <c r="F65" s="40" t="s">
        <v>97</v>
      </c>
      <c r="G65" s="40" t="s">
        <v>20</v>
      </c>
      <c r="H65" s="40" t="s">
        <v>688</v>
      </c>
      <c r="I65" s="40" t="s">
        <v>687</v>
      </c>
      <c r="J65" s="40" t="s">
        <v>304</v>
      </c>
      <c r="K65" s="40" t="s">
        <v>689</v>
      </c>
      <c r="L65" s="40">
        <v>84</v>
      </c>
      <c r="M65" s="40" t="s">
        <v>690</v>
      </c>
      <c r="N65" s="40" t="s">
        <v>687</v>
      </c>
      <c r="O65" s="40" t="s">
        <v>691</v>
      </c>
      <c r="P65" s="41" t="s">
        <v>692</v>
      </c>
      <c r="Q65" s="40" t="s">
        <v>693</v>
      </c>
      <c r="R65" s="42"/>
    </row>
    <row r="66" s="13" customFormat="1" ht="101" customHeight="1" spans="1:18">
      <c r="A66" s="29">
        <v>65</v>
      </c>
      <c r="B66" s="40" t="s">
        <v>686</v>
      </c>
      <c r="C66" s="40" t="s">
        <v>687</v>
      </c>
      <c r="D66" s="40" t="s">
        <v>300</v>
      </c>
      <c r="E66" s="40" t="s">
        <v>301</v>
      </c>
      <c r="F66" s="40" t="s">
        <v>694</v>
      </c>
      <c r="G66" s="40" t="s">
        <v>20</v>
      </c>
      <c r="H66" s="40" t="s">
        <v>695</v>
      </c>
      <c r="I66" s="40" t="s">
        <v>687</v>
      </c>
      <c r="J66" s="40" t="s">
        <v>304</v>
      </c>
      <c r="K66" s="40" t="s">
        <v>689</v>
      </c>
      <c r="L66" s="40">
        <v>21</v>
      </c>
      <c r="M66" s="40" t="s">
        <v>696</v>
      </c>
      <c r="N66" s="40" t="s">
        <v>687</v>
      </c>
      <c r="O66" s="40" t="s">
        <v>697</v>
      </c>
      <c r="P66" s="41" t="s">
        <v>698</v>
      </c>
      <c r="Q66" s="40" t="s">
        <v>699</v>
      </c>
      <c r="R66" s="42"/>
    </row>
    <row r="67" s="12" customFormat="1" ht="113" customHeight="1" spans="1:18">
      <c r="A67" s="29">
        <v>66</v>
      </c>
      <c r="B67" s="40" t="s">
        <v>686</v>
      </c>
      <c r="C67" s="36" t="s">
        <v>700</v>
      </c>
      <c r="D67" s="40" t="s">
        <v>301</v>
      </c>
      <c r="E67" s="40" t="s">
        <v>300</v>
      </c>
      <c r="F67" s="36" t="s">
        <v>259</v>
      </c>
      <c r="G67" s="36" t="s">
        <v>322</v>
      </c>
      <c r="H67" s="29" t="s">
        <v>701</v>
      </c>
      <c r="I67" s="36" t="s">
        <v>700</v>
      </c>
      <c r="J67" s="40" t="s">
        <v>304</v>
      </c>
      <c r="K67" s="40" t="s">
        <v>689</v>
      </c>
      <c r="L67" s="40">
        <v>220</v>
      </c>
      <c r="M67" s="40" t="s">
        <v>702</v>
      </c>
      <c r="N67" s="40" t="s">
        <v>700</v>
      </c>
      <c r="O67" s="40" t="s">
        <v>703</v>
      </c>
      <c r="P67" s="41" t="s">
        <v>704</v>
      </c>
      <c r="Q67" s="40" t="s">
        <v>705</v>
      </c>
      <c r="R67" s="36"/>
    </row>
    <row r="68" s="12" customFormat="1" ht="100" customHeight="1" spans="1:18">
      <c r="A68" s="29">
        <v>67</v>
      </c>
      <c r="B68" s="40" t="s">
        <v>686</v>
      </c>
      <c r="C68" s="36" t="s">
        <v>700</v>
      </c>
      <c r="D68" s="40" t="s">
        <v>301</v>
      </c>
      <c r="E68" s="40" t="s">
        <v>300</v>
      </c>
      <c r="F68" s="36" t="s">
        <v>706</v>
      </c>
      <c r="G68" s="40" t="s">
        <v>20</v>
      </c>
      <c r="H68" s="36" t="s">
        <v>707</v>
      </c>
      <c r="I68" s="36" t="s">
        <v>700</v>
      </c>
      <c r="J68" s="40" t="s">
        <v>304</v>
      </c>
      <c r="K68" s="40" t="s">
        <v>689</v>
      </c>
      <c r="L68" s="36">
        <v>19</v>
      </c>
      <c r="M68" s="40" t="s">
        <v>708</v>
      </c>
      <c r="N68" s="36" t="s">
        <v>700</v>
      </c>
      <c r="O68" s="29" t="s">
        <v>709</v>
      </c>
      <c r="P68" s="43" t="s">
        <v>710</v>
      </c>
      <c r="Q68" s="29" t="s">
        <v>711</v>
      </c>
      <c r="R68" s="29"/>
    </row>
    <row r="69" s="12" customFormat="1" ht="97" customHeight="1" spans="1:18">
      <c r="A69" s="29">
        <v>68</v>
      </c>
      <c r="B69" s="40" t="s">
        <v>686</v>
      </c>
      <c r="C69" s="36" t="s">
        <v>700</v>
      </c>
      <c r="D69" s="40" t="s">
        <v>301</v>
      </c>
      <c r="E69" s="40" t="s">
        <v>300</v>
      </c>
      <c r="F69" s="36" t="s">
        <v>712</v>
      </c>
      <c r="G69" s="40" t="s">
        <v>20</v>
      </c>
      <c r="H69" s="36" t="s">
        <v>713</v>
      </c>
      <c r="I69" s="36" t="s">
        <v>700</v>
      </c>
      <c r="J69" s="40" t="s">
        <v>304</v>
      </c>
      <c r="K69" s="40" t="s">
        <v>689</v>
      </c>
      <c r="L69" s="36">
        <v>90</v>
      </c>
      <c r="M69" s="40" t="s">
        <v>714</v>
      </c>
      <c r="N69" s="36" t="s">
        <v>700</v>
      </c>
      <c r="O69" s="29" t="s">
        <v>715</v>
      </c>
      <c r="P69" s="41" t="s">
        <v>716</v>
      </c>
      <c r="Q69" s="36" t="s">
        <v>717</v>
      </c>
      <c r="R69" s="29"/>
    </row>
    <row r="70" s="14" customFormat="1" ht="118" customHeight="1" spans="1:18">
      <c r="A70" s="29">
        <v>69</v>
      </c>
      <c r="B70" s="36" t="s">
        <v>718</v>
      </c>
      <c r="C70" s="36" t="s">
        <v>719</v>
      </c>
      <c r="D70" s="36" t="s">
        <v>301</v>
      </c>
      <c r="E70" s="29" t="s">
        <v>300</v>
      </c>
      <c r="F70" s="36" t="s">
        <v>720</v>
      </c>
      <c r="G70" s="29" t="s">
        <v>20</v>
      </c>
      <c r="H70" s="29" t="s">
        <v>721</v>
      </c>
      <c r="I70" s="36" t="s">
        <v>719</v>
      </c>
      <c r="J70" s="29" t="s">
        <v>304</v>
      </c>
      <c r="K70" s="29" t="s">
        <v>722</v>
      </c>
      <c r="L70" s="36">
        <v>53</v>
      </c>
      <c r="M70" s="29" t="s">
        <v>723</v>
      </c>
      <c r="N70" s="36" t="s">
        <v>719</v>
      </c>
      <c r="O70" s="29" t="s">
        <v>724</v>
      </c>
      <c r="P70" s="33" t="s">
        <v>725</v>
      </c>
      <c r="Q70" s="29" t="s">
        <v>726</v>
      </c>
      <c r="R70" s="29"/>
    </row>
    <row r="71" s="14" customFormat="1" ht="105" customHeight="1" spans="1:18">
      <c r="A71" s="29">
        <v>70</v>
      </c>
      <c r="B71" s="36" t="s">
        <v>718</v>
      </c>
      <c r="C71" s="36" t="s">
        <v>727</v>
      </c>
      <c r="D71" s="36" t="s">
        <v>301</v>
      </c>
      <c r="E71" s="29" t="s">
        <v>300</v>
      </c>
      <c r="F71" s="29" t="s">
        <v>58</v>
      </c>
      <c r="G71" s="29" t="s">
        <v>20</v>
      </c>
      <c r="H71" s="29" t="s">
        <v>728</v>
      </c>
      <c r="I71" s="36" t="s">
        <v>727</v>
      </c>
      <c r="J71" s="36" t="s">
        <v>304</v>
      </c>
      <c r="K71" s="29" t="s">
        <v>722</v>
      </c>
      <c r="L71" s="29">
        <v>138</v>
      </c>
      <c r="M71" s="29" t="s">
        <v>729</v>
      </c>
      <c r="N71" s="36" t="s">
        <v>727</v>
      </c>
      <c r="O71" s="29" t="s">
        <v>730</v>
      </c>
      <c r="P71" s="33" t="s">
        <v>731</v>
      </c>
      <c r="Q71" s="29" t="s">
        <v>732</v>
      </c>
      <c r="R71" s="29"/>
    </row>
    <row r="72" s="14" customFormat="1" ht="125" customHeight="1" spans="1:18">
      <c r="A72" s="29">
        <v>71</v>
      </c>
      <c r="B72" s="36" t="s">
        <v>718</v>
      </c>
      <c r="C72" s="36" t="s">
        <v>733</v>
      </c>
      <c r="D72" s="36" t="s">
        <v>300</v>
      </c>
      <c r="E72" s="36" t="s">
        <v>300</v>
      </c>
      <c r="F72" s="36" t="s">
        <v>734</v>
      </c>
      <c r="G72" s="36" t="s">
        <v>20</v>
      </c>
      <c r="H72" s="36" t="s">
        <v>735</v>
      </c>
      <c r="I72" s="36" t="s">
        <v>733</v>
      </c>
      <c r="J72" s="36" t="s">
        <v>304</v>
      </c>
      <c r="K72" s="29" t="s">
        <v>722</v>
      </c>
      <c r="L72" s="36">
        <v>52</v>
      </c>
      <c r="M72" s="36" t="s">
        <v>736</v>
      </c>
      <c r="N72" s="36" t="s">
        <v>733</v>
      </c>
      <c r="O72" s="36" t="s">
        <v>737</v>
      </c>
      <c r="P72" s="43" t="s">
        <v>738</v>
      </c>
      <c r="Q72" s="36" t="s">
        <v>739</v>
      </c>
      <c r="R72" s="36"/>
    </row>
    <row r="73" s="14" customFormat="1" ht="127" customHeight="1" spans="1:18">
      <c r="A73" s="29">
        <v>72</v>
      </c>
      <c r="B73" s="36" t="s">
        <v>718</v>
      </c>
      <c r="C73" s="36" t="s">
        <v>733</v>
      </c>
      <c r="D73" s="36" t="s">
        <v>300</v>
      </c>
      <c r="E73" s="36" t="s">
        <v>300</v>
      </c>
      <c r="F73" s="36" t="s">
        <v>241</v>
      </c>
      <c r="G73" s="36" t="s">
        <v>322</v>
      </c>
      <c r="H73" s="36" t="s">
        <v>740</v>
      </c>
      <c r="I73" s="36" t="s">
        <v>733</v>
      </c>
      <c r="J73" s="36" t="s">
        <v>304</v>
      </c>
      <c r="K73" s="29" t="s">
        <v>722</v>
      </c>
      <c r="L73" s="36">
        <v>94</v>
      </c>
      <c r="M73" s="36" t="s">
        <v>741</v>
      </c>
      <c r="N73" s="36" t="s">
        <v>733</v>
      </c>
      <c r="O73" s="29" t="s">
        <v>742</v>
      </c>
      <c r="P73" s="33" t="s">
        <v>743</v>
      </c>
      <c r="Q73" s="29" t="s">
        <v>744</v>
      </c>
      <c r="R73" s="29"/>
    </row>
    <row r="74" s="2" customFormat="1" ht="99" customHeight="1" spans="1:18">
      <c r="A74" s="29">
        <v>73</v>
      </c>
      <c r="B74" s="29" t="s">
        <v>745</v>
      </c>
      <c r="C74" s="29" t="s">
        <v>746</v>
      </c>
      <c r="D74" s="29" t="s">
        <v>301</v>
      </c>
      <c r="E74" s="29" t="s">
        <v>300</v>
      </c>
      <c r="F74" s="29" t="s">
        <v>74</v>
      </c>
      <c r="G74" s="29" t="s">
        <v>20</v>
      </c>
      <c r="H74" s="29" t="s">
        <v>747</v>
      </c>
      <c r="I74" s="29" t="s">
        <v>746</v>
      </c>
      <c r="J74" s="29" t="s">
        <v>748</v>
      </c>
      <c r="K74" s="29" t="s">
        <v>749</v>
      </c>
      <c r="L74" s="29">
        <v>87</v>
      </c>
      <c r="M74" s="29" t="s">
        <v>750</v>
      </c>
      <c r="N74" s="29" t="s">
        <v>746</v>
      </c>
      <c r="O74" s="29" t="s">
        <v>751</v>
      </c>
      <c r="P74" s="33" t="s">
        <v>752</v>
      </c>
      <c r="Q74" s="29" t="s">
        <v>753</v>
      </c>
      <c r="R74" s="29"/>
    </row>
    <row r="75" s="15" customFormat="1" ht="133" customHeight="1" spans="1:18">
      <c r="A75" s="29">
        <v>74</v>
      </c>
      <c r="B75" s="29" t="s">
        <v>745</v>
      </c>
      <c r="C75" s="29" t="s">
        <v>754</v>
      </c>
      <c r="D75" s="29" t="s">
        <v>300</v>
      </c>
      <c r="E75" s="29" t="s">
        <v>301</v>
      </c>
      <c r="F75" s="29" t="s">
        <v>755</v>
      </c>
      <c r="G75" s="29" t="s">
        <v>20</v>
      </c>
      <c r="H75" s="29" t="s">
        <v>756</v>
      </c>
      <c r="I75" s="29" t="s">
        <v>754</v>
      </c>
      <c r="J75" s="29" t="s">
        <v>757</v>
      </c>
      <c r="K75" s="29" t="s">
        <v>749</v>
      </c>
      <c r="L75" s="29">
        <v>143</v>
      </c>
      <c r="M75" s="29" t="s">
        <v>758</v>
      </c>
      <c r="N75" s="29" t="s">
        <v>754</v>
      </c>
      <c r="O75" s="29" t="s">
        <v>759</v>
      </c>
      <c r="P75" s="33" t="s">
        <v>760</v>
      </c>
      <c r="Q75" s="29" t="s">
        <v>761</v>
      </c>
      <c r="R75" s="29"/>
    </row>
    <row r="76" s="2" customFormat="1" ht="110" customHeight="1" spans="1:18">
      <c r="A76" s="29">
        <v>75</v>
      </c>
      <c r="B76" s="29" t="s">
        <v>745</v>
      </c>
      <c r="C76" s="29" t="s">
        <v>754</v>
      </c>
      <c r="D76" s="29" t="s">
        <v>300</v>
      </c>
      <c r="E76" s="29" t="s">
        <v>301</v>
      </c>
      <c r="F76" s="29" t="s">
        <v>762</v>
      </c>
      <c r="G76" s="29" t="s">
        <v>20</v>
      </c>
      <c r="H76" s="29" t="s">
        <v>763</v>
      </c>
      <c r="I76" s="29" t="s">
        <v>754</v>
      </c>
      <c r="J76" s="29" t="s">
        <v>757</v>
      </c>
      <c r="K76" s="29" t="s">
        <v>749</v>
      </c>
      <c r="L76" s="29">
        <v>11</v>
      </c>
      <c r="M76" s="29" t="s">
        <v>764</v>
      </c>
      <c r="N76" s="29" t="s">
        <v>754</v>
      </c>
      <c r="O76" s="29" t="s">
        <v>765</v>
      </c>
      <c r="P76" s="33" t="s">
        <v>766</v>
      </c>
      <c r="Q76" s="29" t="s">
        <v>767</v>
      </c>
      <c r="R76" s="29"/>
    </row>
    <row r="77" s="15" customFormat="1" ht="124" customHeight="1" spans="1:18">
      <c r="A77" s="29">
        <v>76</v>
      </c>
      <c r="B77" s="29" t="s">
        <v>745</v>
      </c>
      <c r="C77" s="29" t="s">
        <v>768</v>
      </c>
      <c r="D77" s="29" t="s">
        <v>301</v>
      </c>
      <c r="E77" s="29" t="s">
        <v>301</v>
      </c>
      <c r="F77" s="29" t="s">
        <v>254</v>
      </c>
      <c r="G77" s="29" t="s">
        <v>322</v>
      </c>
      <c r="H77" s="29" t="s">
        <v>769</v>
      </c>
      <c r="I77" s="29" t="s">
        <v>768</v>
      </c>
      <c r="J77" s="29" t="s">
        <v>748</v>
      </c>
      <c r="K77" s="29" t="s">
        <v>749</v>
      </c>
      <c r="L77" s="29">
        <v>84</v>
      </c>
      <c r="M77" s="29" t="s">
        <v>770</v>
      </c>
      <c r="N77" s="29" t="s">
        <v>768</v>
      </c>
      <c r="O77" s="29" t="s">
        <v>771</v>
      </c>
      <c r="P77" s="33" t="s">
        <v>772</v>
      </c>
      <c r="Q77" s="29" t="s">
        <v>773</v>
      </c>
      <c r="R77" s="29" t="s">
        <v>254</v>
      </c>
    </row>
    <row r="78" s="16" customFormat="1" ht="104" customHeight="1" spans="1:18">
      <c r="A78" s="29">
        <v>77</v>
      </c>
      <c r="B78" s="29" t="s">
        <v>745</v>
      </c>
      <c r="C78" s="29" t="s">
        <v>774</v>
      </c>
      <c r="D78" s="29" t="s">
        <v>301</v>
      </c>
      <c r="E78" s="29" t="s">
        <v>300</v>
      </c>
      <c r="F78" s="29" t="s">
        <v>775</v>
      </c>
      <c r="G78" s="29" t="s">
        <v>20</v>
      </c>
      <c r="H78" s="29" t="s">
        <v>776</v>
      </c>
      <c r="I78" s="29" t="s">
        <v>774</v>
      </c>
      <c r="J78" s="29" t="s">
        <v>748</v>
      </c>
      <c r="K78" s="29" t="s">
        <v>749</v>
      </c>
      <c r="L78" s="29">
        <v>18</v>
      </c>
      <c r="M78" s="29" t="s">
        <v>777</v>
      </c>
      <c r="N78" s="29" t="s">
        <v>774</v>
      </c>
      <c r="O78" s="29" t="s">
        <v>778</v>
      </c>
      <c r="P78" s="33" t="s">
        <v>779</v>
      </c>
      <c r="Q78" s="29" t="s">
        <v>780</v>
      </c>
      <c r="R78" s="29"/>
    </row>
    <row r="79" s="15" customFormat="1" ht="92" customHeight="1" spans="1:18">
      <c r="A79" s="29">
        <v>78</v>
      </c>
      <c r="B79" s="29" t="s">
        <v>745</v>
      </c>
      <c r="C79" s="29" t="s">
        <v>774</v>
      </c>
      <c r="D79" s="29" t="s">
        <v>301</v>
      </c>
      <c r="E79" s="29" t="s">
        <v>300</v>
      </c>
      <c r="F79" s="29" t="s">
        <v>166</v>
      </c>
      <c r="G79" s="29" t="s">
        <v>20</v>
      </c>
      <c r="H79" s="29" t="s">
        <v>167</v>
      </c>
      <c r="I79" s="29" t="s">
        <v>774</v>
      </c>
      <c r="J79" s="29" t="s">
        <v>748</v>
      </c>
      <c r="K79" s="29" t="s">
        <v>749</v>
      </c>
      <c r="L79" s="29">
        <v>27</v>
      </c>
      <c r="M79" s="29" t="s">
        <v>781</v>
      </c>
      <c r="N79" s="29" t="s">
        <v>774</v>
      </c>
      <c r="O79" s="29" t="s">
        <v>782</v>
      </c>
      <c r="P79" s="33" t="s">
        <v>783</v>
      </c>
      <c r="Q79" s="29" t="s">
        <v>784</v>
      </c>
      <c r="R79" s="29"/>
    </row>
    <row r="80" s="15" customFormat="1" ht="106" customHeight="1" spans="1:18">
      <c r="A80" s="29">
        <v>79</v>
      </c>
      <c r="B80" s="29" t="s">
        <v>745</v>
      </c>
      <c r="C80" s="29" t="s">
        <v>774</v>
      </c>
      <c r="D80" s="29" t="s">
        <v>301</v>
      </c>
      <c r="E80" s="29" t="s">
        <v>300</v>
      </c>
      <c r="F80" s="29" t="s">
        <v>79</v>
      </c>
      <c r="G80" s="29" t="s">
        <v>20</v>
      </c>
      <c r="H80" s="29" t="s">
        <v>785</v>
      </c>
      <c r="I80" s="29" t="s">
        <v>774</v>
      </c>
      <c r="J80" s="29" t="s">
        <v>748</v>
      </c>
      <c r="K80" s="29" t="s">
        <v>749</v>
      </c>
      <c r="L80" s="29">
        <v>63</v>
      </c>
      <c r="M80" s="29" t="s">
        <v>786</v>
      </c>
      <c r="N80" s="29" t="s">
        <v>774</v>
      </c>
      <c r="O80" s="29" t="s">
        <v>787</v>
      </c>
      <c r="P80" s="33" t="s">
        <v>788</v>
      </c>
      <c r="Q80" s="29" t="s">
        <v>789</v>
      </c>
      <c r="R80" s="29"/>
    </row>
    <row r="81" s="17" customFormat="1" ht="106" customHeight="1" spans="1:18">
      <c r="A81" s="37">
        <v>80</v>
      </c>
      <c r="B81" s="37" t="s">
        <v>790</v>
      </c>
      <c r="C81" s="37" t="s">
        <v>791</v>
      </c>
      <c r="D81" s="37" t="s">
        <v>300</v>
      </c>
      <c r="E81" s="37" t="s">
        <v>301</v>
      </c>
      <c r="F81" s="37" t="s">
        <v>180</v>
      </c>
      <c r="G81" s="37" t="s">
        <v>20</v>
      </c>
      <c r="H81" s="37" t="s">
        <v>181</v>
      </c>
      <c r="I81" s="37" t="s">
        <v>792</v>
      </c>
      <c r="J81" s="37" t="s">
        <v>304</v>
      </c>
      <c r="K81" s="37" t="s">
        <v>793</v>
      </c>
      <c r="L81" s="37">
        <v>110</v>
      </c>
      <c r="M81" s="37" t="s">
        <v>794</v>
      </c>
      <c r="N81" s="37" t="s">
        <v>791</v>
      </c>
      <c r="O81" s="37" t="s">
        <v>795</v>
      </c>
      <c r="P81" s="39" t="s">
        <v>796</v>
      </c>
      <c r="Q81" s="37" t="s">
        <v>797</v>
      </c>
      <c r="R81" s="37"/>
    </row>
    <row r="82" s="3" customFormat="1" ht="106" customHeight="1" spans="1:18">
      <c r="A82" s="29">
        <v>81</v>
      </c>
      <c r="B82" s="29" t="s">
        <v>790</v>
      </c>
      <c r="C82" s="29" t="s">
        <v>798</v>
      </c>
      <c r="D82" s="29" t="s">
        <v>301</v>
      </c>
      <c r="E82" s="29" t="s">
        <v>300</v>
      </c>
      <c r="F82" s="29" t="s">
        <v>61</v>
      </c>
      <c r="G82" s="29" t="s">
        <v>20</v>
      </c>
      <c r="H82" s="29" t="s">
        <v>799</v>
      </c>
      <c r="I82" s="29" t="s">
        <v>800</v>
      </c>
      <c r="J82" s="29" t="s">
        <v>304</v>
      </c>
      <c r="K82" s="29" t="s">
        <v>793</v>
      </c>
      <c r="L82" s="29">
        <v>31</v>
      </c>
      <c r="M82" s="29" t="s">
        <v>801</v>
      </c>
      <c r="N82" s="29" t="s">
        <v>798</v>
      </c>
      <c r="O82" s="29" t="s">
        <v>802</v>
      </c>
      <c r="P82" s="33" t="s">
        <v>803</v>
      </c>
      <c r="Q82" s="29" t="s">
        <v>804</v>
      </c>
      <c r="R82" s="29"/>
    </row>
    <row r="83" s="3" customFormat="1" ht="162" customHeight="1" spans="1:18">
      <c r="A83" s="29">
        <v>82</v>
      </c>
      <c r="B83" s="29" t="s">
        <v>790</v>
      </c>
      <c r="C83" s="29" t="s">
        <v>798</v>
      </c>
      <c r="D83" s="29" t="s">
        <v>301</v>
      </c>
      <c r="E83" s="29" t="s">
        <v>300</v>
      </c>
      <c r="F83" s="29" t="s">
        <v>63</v>
      </c>
      <c r="G83" s="29" t="s">
        <v>20</v>
      </c>
      <c r="H83" s="29" t="s">
        <v>805</v>
      </c>
      <c r="I83" s="29" t="s">
        <v>800</v>
      </c>
      <c r="J83" s="29" t="s">
        <v>304</v>
      </c>
      <c r="K83" s="29" t="s">
        <v>793</v>
      </c>
      <c r="L83" s="29">
        <v>80</v>
      </c>
      <c r="M83" s="29" t="s">
        <v>806</v>
      </c>
      <c r="N83" s="29" t="s">
        <v>798</v>
      </c>
      <c r="O83" s="29" t="s">
        <v>807</v>
      </c>
      <c r="P83" s="33" t="s">
        <v>808</v>
      </c>
      <c r="Q83" s="29" t="s">
        <v>809</v>
      </c>
      <c r="R83" s="29"/>
    </row>
    <row r="84" s="3" customFormat="1" ht="93" customHeight="1" spans="1:18">
      <c r="A84" s="29">
        <v>83</v>
      </c>
      <c r="B84" s="29" t="s">
        <v>790</v>
      </c>
      <c r="C84" s="29" t="s">
        <v>810</v>
      </c>
      <c r="D84" s="29" t="s">
        <v>301</v>
      </c>
      <c r="E84" s="29" t="s">
        <v>300</v>
      </c>
      <c r="F84" s="29" t="s">
        <v>811</v>
      </c>
      <c r="G84" s="29" t="s">
        <v>20</v>
      </c>
      <c r="H84" s="29" t="s">
        <v>812</v>
      </c>
      <c r="I84" s="29" t="s">
        <v>813</v>
      </c>
      <c r="J84" s="29" t="s">
        <v>304</v>
      </c>
      <c r="K84" s="29" t="s">
        <v>793</v>
      </c>
      <c r="L84" s="29">
        <v>21</v>
      </c>
      <c r="M84" s="29" t="s">
        <v>814</v>
      </c>
      <c r="N84" s="29" t="s">
        <v>810</v>
      </c>
      <c r="O84" s="29" t="s">
        <v>815</v>
      </c>
      <c r="P84" s="33" t="s">
        <v>816</v>
      </c>
      <c r="Q84" s="29" t="s">
        <v>817</v>
      </c>
      <c r="R84" s="29"/>
    </row>
    <row r="85" s="3" customFormat="1" ht="105" customHeight="1" spans="1:18">
      <c r="A85" s="29">
        <v>84</v>
      </c>
      <c r="B85" s="29" t="s">
        <v>790</v>
      </c>
      <c r="C85" s="29" t="s">
        <v>818</v>
      </c>
      <c r="D85" s="29" t="s">
        <v>301</v>
      </c>
      <c r="E85" s="29" t="s">
        <v>301</v>
      </c>
      <c r="F85" s="29" t="s">
        <v>819</v>
      </c>
      <c r="G85" s="29" t="s">
        <v>322</v>
      </c>
      <c r="H85" s="29" t="s">
        <v>820</v>
      </c>
      <c r="I85" s="29" t="s">
        <v>821</v>
      </c>
      <c r="J85" s="29" t="s">
        <v>304</v>
      </c>
      <c r="K85" s="29" t="s">
        <v>793</v>
      </c>
      <c r="L85" s="29">
        <v>72</v>
      </c>
      <c r="M85" s="29" t="s">
        <v>822</v>
      </c>
      <c r="N85" s="29" t="s">
        <v>818</v>
      </c>
      <c r="O85" s="33" t="s">
        <v>823</v>
      </c>
      <c r="P85" s="33" t="s">
        <v>824</v>
      </c>
      <c r="Q85" s="33" t="s">
        <v>825</v>
      </c>
      <c r="R85" s="33" t="s">
        <v>819</v>
      </c>
    </row>
    <row r="86" s="18" customFormat="1" ht="117" customHeight="1" spans="1:18">
      <c r="A86" s="29">
        <v>85</v>
      </c>
      <c r="B86" s="29" t="s">
        <v>826</v>
      </c>
      <c r="C86" s="29" t="s">
        <v>827</v>
      </c>
      <c r="D86" s="29" t="s">
        <v>300</v>
      </c>
      <c r="E86" s="29" t="s">
        <v>300</v>
      </c>
      <c r="F86" s="29" t="s">
        <v>154</v>
      </c>
      <c r="G86" s="29" t="s">
        <v>20</v>
      </c>
      <c r="H86" s="29" t="s">
        <v>828</v>
      </c>
      <c r="I86" s="29" t="s">
        <v>827</v>
      </c>
      <c r="J86" s="44" t="s">
        <v>829</v>
      </c>
      <c r="K86" s="29" t="s">
        <v>830</v>
      </c>
      <c r="L86" s="29">
        <v>20</v>
      </c>
      <c r="M86" s="29" t="s">
        <v>831</v>
      </c>
      <c r="N86" s="29" t="s">
        <v>827</v>
      </c>
      <c r="O86" s="29" t="s">
        <v>832</v>
      </c>
      <c r="P86" s="33" t="s">
        <v>833</v>
      </c>
      <c r="Q86" s="29" t="s">
        <v>834</v>
      </c>
      <c r="R86" s="29"/>
    </row>
    <row r="87" s="19" customFormat="1" ht="105" customHeight="1" spans="1:18">
      <c r="A87" s="29">
        <v>86</v>
      </c>
      <c r="B87" s="29" t="s">
        <v>826</v>
      </c>
      <c r="C87" s="29" t="s">
        <v>827</v>
      </c>
      <c r="D87" s="29" t="s">
        <v>300</v>
      </c>
      <c r="E87" s="29" t="s">
        <v>300</v>
      </c>
      <c r="F87" s="29" t="s">
        <v>66</v>
      </c>
      <c r="G87" s="29" t="s">
        <v>20</v>
      </c>
      <c r="H87" s="29" t="s">
        <v>835</v>
      </c>
      <c r="I87" s="29" t="s">
        <v>827</v>
      </c>
      <c r="J87" s="44" t="s">
        <v>829</v>
      </c>
      <c r="K87" s="29" t="s">
        <v>830</v>
      </c>
      <c r="L87" s="29">
        <v>86</v>
      </c>
      <c r="M87" s="29" t="s">
        <v>836</v>
      </c>
      <c r="N87" s="29" t="s">
        <v>827</v>
      </c>
      <c r="O87" s="29" t="s">
        <v>837</v>
      </c>
      <c r="P87" s="33" t="s">
        <v>838</v>
      </c>
      <c r="Q87" s="29" t="s">
        <v>839</v>
      </c>
      <c r="R87" s="32"/>
    </row>
    <row r="88" s="20" customFormat="1" ht="140" customHeight="1" spans="1:18">
      <c r="A88" s="29">
        <v>87</v>
      </c>
      <c r="B88" s="29" t="s">
        <v>826</v>
      </c>
      <c r="C88" s="32" t="s">
        <v>840</v>
      </c>
      <c r="D88" s="32" t="s">
        <v>301</v>
      </c>
      <c r="E88" s="32" t="s">
        <v>300</v>
      </c>
      <c r="F88" s="32" t="s">
        <v>841</v>
      </c>
      <c r="G88" s="32" t="s">
        <v>322</v>
      </c>
      <c r="H88" s="32" t="s">
        <v>842</v>
      </c>
      <c r="I88" s="32" t="s">
        <v>840</v>
      </c>
      <c r="J88" s="45" t="s">
        <v>829</v>
      </c>
      <c r="K88" s="29" t="s">
        <v>830</v>
      </c>
      <c r="L88" s="29">
        <v>63</v>
      </c>
      <c r="M88" s="29" t="s">
        <v>843</v>
      </c>
      <c r="N88" s="32" t="s">
        <v>840</v>
      </c>
      <c r="O88" s="32" t="s">
        <v>844</v>
      </c>
      <c r="P88" s="34" t="s">
        <v>845</v>
      </c>
      <c r="Q88" s="29" t="s">
        <v>846</v>
      </c>
      <c r="R88" s="32"/>
    </row>
    <row r="89" s="21" customFormat="1" ht="104" customHeight="1" spans="1:18">
      <c r="A89" s="29">
        <v>88</v>
      </c>
      <c r="B89" s="29" t="s">
        <v>826</v>
      </c>
      <c r="C89" s="29" t="s">
        <v>840</v>
      </c>
      <c r="D89" s="29" t="s">
        <v>301</v>
      </c>
      <c r="E89" s="29" t="s">
        <v>300</v>
      </c>
      <c r="F89" s="29" t="s">
        <v>71</v>
      </c>
      <c r="G89" s="29" t="s">
        <v>20</v>
      </c>
      <c r="H89" s="32" t="s">
        <v>847</v>
      </c>
      <c r="I89" s="29" t="s">
        <v>840</v>
      </c>
      <c r="J89" s="44" t="s">
        <v>829</v>
      </c>
      <c r="K89" s="29" t="s">
        <v>830</v>
      </c>
      <c r="L89" s="29">
        <v>95</v>
      </c>
      <c r="M89" s="29" t="s">
        <v>848</v>
      </c>
      <c r="N89" s="29" t="s">
        <v>840</v>
      </c>
      <c r="O89" s="29" t="s">
        <v>849</v>
      </c>
      <c r="P89" s="34" t="s">
        <v>850</v>
      </c>
      <c r="Q89" s="29" t="s">
        <v>851</v>
      </c>
      <c r="R89" s="29"/>
    </row>
    <row r="90" s="21" customFormat="1" ht="104" customHeight="1" spans="1:18">
      <c r="A90" s="29">
        <v>89</v>
      </c>
      <c r="B90" s="29" t="s">
        <v>826</v>
      </c>
      <c r="C90" s="29" t="s">
        <v>840</v>
      </c>
      <c r="D90" s="29" t="s">
        <v>301</v>
      </c>
      <c r="E90" s="29" t="s">
        <v>300</v>
      </c>
      <c r="F90" s="29" t="s">
        <v>156</v>
      </c>
      <c r="G90" s="29" t="s">
        <v>20</v>
      </c>
      <c r="H90" s="29" t="s">
        <v>852</v>
      </c>
      <c r="I90" s="29" t="s">
        <v>840</v>
      </c>
      <c r="J90" s="44" t="s">
        <v>829</v>
      </c>
      <c r="K90" s="29" t="s">
        <v>830</v>
      </c>
      <c r="L90" s="29">
        <v>53</v>
      </c>
      <c r="M90" s="29" t="s">
        <v>853</v>
      </c>
      <c r="N90" s="29" t="s">
        <v>840</v>
      </c>
      <c r="O90" s="29" t="s">
        <v>854</v>
      </c>
      <c r="P90" s="34" t="s">
        <v>855</v>
      </c>
      <c r="Q90" s="29" t="s">
        <v>856</v>
      </c>
      <c r="R90" s="29"/>
    </row>
    <row r="91" s="20" customFormat="1" ht="86" customHeight="1" spans="1:18">
      <c r="A91" s="29">
        <v>90</v>
      </c>
      <c r="B91" s="29" t="s">
        <v>826</v>
      </c>
      <c r="C91" s="32" t="s">
        <v>857</v>
      </c>
      <c r="D91" s="32" t="s">
        <v>301</v>
      </c>
      <c r="E91" s="32" t="s">
        <v>300</v>
      </c>
      <c r="F91" s="32" t="s">
        <v>858</v>
      </c>
      <c r="G91" s="32" t="s">
        <v>20</v>
      </c>
      <c r="H91" s="32" t="s">
        <v>859</v>
      </c>
      <c r="I91" s="32" t="s">
        <v>857</v>
      </c>
      <c r="J91" s="45" t="s">
        <v>829</v>
      </c>
      <c r="K91" s="29" t="s">
        <v>830</v>
      </c>
      <c r="L91" s="29">
        <v>24</v>
      </c>
      <c r="M91" s="29" t="s">
        <v>860</v>
      </c>
      <c r="N91" s="32" t="s">
        <v>857</v>
      </c>
      <c r="O91" s="32" t="s">
        <v>861</v>
      </c>
      <c r="P91" s="34" t="s">
        <v>862</v>
      </c>
      <c r="Q91" s="32" t="s">
        <v>863</v>
      </c>
      <c r="R91" s="32"/>
    </row>
    <row r="92" s="21" customFormat="1" ht="86" customHeight="1" spans="1:18">
      <c r="A92" s="29">
        <v>91</v>
      </c>
      <c r="B92" s="29" t="s">
        <v>826</v>
      </c>
      <c r="C92" s="29" t="s">
        <v>857</v>
      </c>
      <c r="D92" s="29" t="s">
        <v>301</v>
      </c>
      <c r="E92" s="29" t="s">
        <v>300</v>
      </c>
      <c r="F92" s="29" t="s">
        <v>864</v>
      </c>
      <c r="G92" s="29" t="s">
        <v>20</v>
      </c>
      <c r="H92" s="29" t="s">
        <v>865</v>
      </c>
      <c r="I92" s="29" t="s">
        <v>857</v>
      </c>
      <c r="J92" s="44" t="s">
        <v>829</v>
      </c>
      <c r="K92" s="29" t="s">
        <v>830</v>
      </c>
      <c r="L92" s="29">
        <v>42</v>
      </c>
      <c r="M92" s="29" t="s">
        <v>866</v>
      </c>
      <c r="N92" s="29" t="s">
        <v>857</v>
      </c>
      <c r="O92" s="29" t="s">
        <v>867</v>
      </c>
      <c r="P92" s="33" t="s">
        <v>868</v>
      </c>
      <c r="Q92" s="29" t="s">
        <v>869</v>
      </c>
      <c r="R92" s="29"/>
    </row>
    <row r="93" s="22" customFormat="1" ht="174" customHeight="1" spans="1:18">
      <c r="A93" s="29">
        <v>92</v>
      </c>
      <c r="B93" s="29" t="s">
        <v>826</v>
      </c>
      <c r="C93" s="29" t="s">
        <v>870</v>
      </c>
      <c r="D93" s="29" t="s">
        <v>300</v>
      </c>
      <c r="E93" s="29" t="s">
        <v>300</v>
      </c>
      <c r="F93" s="29" t="s">
        <v>871</v>
      </c>
      <c r="G93" s="29" t="s">
        <v>20</v>
      </c>
      <c r="H93" s="29" t="s">
        <v>872</v>
      </c>
      <c r="I93" s="29" t="s">
        <v>870</v>
      </c>
      <c r="J93" s="44" t="s">
        <v>829</v>
      </c>
      <c r="K93" s="29" t="s">
        <v>830</v>
      </c>
      <c r="L93" s="29">
        <v>59</v>
      </c>
      <c r="M93" s="29" t="s">
        <v>873</v>
      </c>
      <c r="N93" s="29" t="s">
        <v>870</v>
      </c>
      <c r="O93" s="29" t="s">
        <v>874</v>
      </c>
      <c r="P93" s="33" t="s">
        <v>875</v>
      </c>
      <c r="Q93" s="29" t="s">
        <v>876</v>
      </c>
      <c r="R93" s="29"/>
    </row>
    <row r="94" s="23" customFormat="1" ht="90" customHeight="1" spans="1:18">
      <c r="A94" s="29">
        <v>93</v>
      </c>
      <c r="B94" s="29" t="s">
        <v>826</v>
      </c>
      <c r="C94" s="32" t="s">
        <v>870</v>
      </c>
      <c r="D94" s="32" t="s">
        <v>300</v>
      </c>
      <c r="E94" s="32" t="s">
        <v>300</v>
      </c>
      <c r="F94" s="32" t="s">
        <v>877</v>
      </c>
      <c r="G94" s="32" t="s">
        <v>20</v>
      </c>
      <c r="H94" s="32" t="s">
        <v>878</v>
      </c>
      <c r="I94" s="32" t="s">
        <v>870</v>
      </c>
      <c r="J94" s="45" t="s">
        <v>829</v>
      </c>
      <c r="K94" s="29" t="s">
        <v>830</v>
      </c>
      <c r="L94" s="29">
        <v>34</v>
      </c>
      <c r="M94" s="29" t="s">
        <v>879</v>
      </c>
      <c r="N94" s="32" t="s">
        <v>870</v>
      </c>
      <c r="O94" s="32" t="s">
        <v>880</v>
      </c>
      <c r="P94" s="34" t="s">
        <v>881</v>
      </c>
      <c r="Q94" s="32" t="s">
        <v>882</v>
      </c>
      <c r="R94" s="32"/>
    </row>
    <row r="95" s="23" customFormat="1" ht="90" customHeight="1" spans="1:18">
      <c r="A95" s="29">
        <v>94</v>
      </c>
      <c r="B95" s="29" t="s">
        <v>826</v>
      </c>
      <c r="C95" s="32" t="s">
        <v>870</v>
      </c>
      <c r="D95" s="32" t="s">
        <v>300</v>
      </c>
      <c r="E95" s="32" t="s">
        <v>300</v>
      </c>
      <c r="F95" s="32" t="s">
        <v>883</v>
      </c>
      <c r="G95" s="32" t="s">
        <v>20</v>
      </c>
      <c r="H95" s="29" t="s">
        <v>884</v>
      </c>
      <c r="I95" s="32" t="s">
        <v>870</v>
      </c>
      <c r="J95" s="45" t="s">
        <v>829</v>
      </c>
      <c r="K95" s="29" t="s">
        <v>830</v>
      </c>
      <c r="L95" s="29">
        <v>28</v>
      </c>
      <c r="M95" s="29" t="s">
        <v>885</v>
      </c>
      <c r="N95" s="32" t="s">
        <v>870</v>
      </c>
      <c r="O95" s="32" t="s">
        <v>886</v>
      </c>
      <c r="P95" s="34" t="s">
        <v>887</v>
      </c>
      <c r="Q95" s="32" t="s">
        <v>888</v>
      </c>
      <c r="R95" s="29"/>
    </row>
    <row r="96" s="24" customFormat="1" ht="100" customHeight="1" spans="1:18">
      <c r="A96" s="29">
        <v>95</v>
      </c>
      <c r="B96" s="29" t="s">
        <v>826</v>
      </c>
      <c r="C96" s="29" t="s">
        <v>870</v>
      </c>
      <c r="D96" s="29" t="s">
        <v>300</v>
      </c>
      <c r="E96" s="29" t="s">
        <v>300</v>
      </c>
      <c r="F96" s="29" t="s">
        <v>152</v>
      </c>
      <c r="G96" s="29" t="s">
        <v>20</v>
      </c>
      <c r="H96" s="29" t="s">
        <v>153</v>
      </c>
      <c r="I96" s="29" t="s">
        <v>870</v>
      </c>
      <c r="J96" s="46" t="s">
        <v>304</v>
      </c>
      <c r="K96" s="29" t="s">
        <v>830</v>
      </c>
      <c r="L96" s="29">
        <v>35</v>
      </c>
      <c r="M96" s="29" t="s">
        <v>889</v>
      </c>
      <c r="N96" s="29" t="s">
        <v>870</v>
      </c>
      <c r="O96" s="29" t="s">
        <v>890</v>
      </c>
      <c r="P96" s="33" t="s">
        <v>891</v>
      </c>
      <c r="Q96" s="29" t="s">
        <v>892</v>
      </c>
      <c r="R96" s="29"/>
    </row>
    <row r="97" s="25" customFormat="1" ht="104" customHeight="1" spans="1:18">
      <c r="A97" s="29">
        <v>96</v>
      </c>
      <c r="B97" s="29" t="s">
        <v>826</v>
      </c>
      <c r="C97" s="32" t="s">
        <v>893</v>
      </c>
      <c r="D97" s="32" t="s">
        <v>301</v>
      </c>
      <c r="E97" s="32" t="s">
        <v>301</v>
      </c>
      <c r="F97" s="32" t="s">
        <v>251</v>
      </c>
      <c r="G97" s="32" t="s">
        <v>322</v>
      </c>
      <c r="H97" s="32" t="s">
        <v>894</v>
      </c>
      <c r="I97" s="32" t="s">
        <v>893</v>
      </c>
      <c r="J97" s="44" t="s">
        <v>829</v>
      </c>
      <c r="K97" s="29" t="s">
        <v>830</v>
      </c>
      <c r="L97" s="29">
        <v>72</v>
      </c>
      <c r="M97" s="29" t="s">
        <v>822</v>
      </c>
      <c r="N97" s="32" t="s">
        <v>893</v>
      </c>
      <c r="O97" s="29" t="s">
        <v>895</v>
      </c>
      <c r="P97" s="33" t="s">
        <v>896</v>
      </c>
      <c r="Q97" s="29" t="s">
        <v>897</v>
      </c>
      <c r="R97" s="32" t="s">
        <v>251</v>
      </c>
    </row>
    <row r="98" s="25" customFormat="1" ht="100" customHeight="1" spans="1:18">
      <c r="A98" s="29">
        <v>97</v>
      </c>
      <c r="B98" s="47" t="s">
        <v>826</v>
      </c>
      <c r="C98" s="48" t="s">
        <v>898</v>
      </c>
      <c r="D98" s="48" t="s">
        <v>301</v>
      </c>
      <c r="E98" s="48" t="s">
        <v>301</v>
      </c>
      <c r="F98" s="49" t="s">
        <v>246</v>
      </c>
      <c r="G98" s="29" t="s">
        <v>322</v>
      </c>
      <c r="H98" s="29" t="s">
        <v>247</v>
      </c>
      <c r="I98" s="47" t="s">
        <v>898</v>
      </c>
      <c r="J98" s="29" t="s">
        <v>304</v>
      </c>
      <c r="K98" s="49" t="s">
        <v>830</v>
      </c>
      <c r="L98" s="48">
        <v>385</v>
      </c>
      <c r="M98" s="29" t="s">
        <v>899</v>
      </c>
      <c r="N98" s="50" t="s">
        <v>900</v>
      </c>
      <c r="O98" s="30" t="s">
        <v>901</v>
      </c>
      <c r="P98" s="31" t="s">
        <v>902</v>
      </c>
      <c r="Q98" s="29" t="s">
        <v>903</v>
      </c>
      <c r="R98" s="47"/>
    </row>
    <row r="99" s="25" customFormat="1" ht="102" customHeight="1" spans="1:18">
      <c r="A99" s="29">
        <v>98</v>
      </c>
      <c r="B99" s="47" t="s">
        <v>826</v>
      </c>
      <c r="C99" s="48" t="s">
        <v>898</v>
      </c>
      <c r="D99" s="48" t="s">
        <v>301</v>
      </c>
      <c r="E99" s="48" t="s">
        <v>301</v>
      </c>
      <c r="F99" s="49" t="s">
        <v>904</v>
      </c>
      <c r="G99" s="30" t="s">
        <v>20</v>
      </c>
      <c r="H99" s="51" t="s">
        <v>905</v>
      </c>
      <c r="I99" s="47" t="s">
        <v>898</v>
      </c>
      <c r="J99" s="29" t="s">
        <v>304</v>
      </c>
      <c r="K99" s="49" t="s">
        <v>830</v>
      </c>
      <c r="L99" s="48">
        <v>24</v>
      </c>
      <c r="M99" s="29" t="s">
        <v>906</v>
      </c>
      <c r="N99" s="50" t="s">
        <v>900</v>
      </c>
      <c r="O99" s="33" t="s">
        <v>907</v>
      </c>
      <c r="P99" s="33" t="s">
        <v>908</v>
      </c>
      <c r="Q99" s="33" t="s">
        <v>909</v>
      </c>
      <c r="R99" s="52"/>
    </row>
    <row r="100" s="3" customFormat="1" ht="132" customHeight="1" spans="1:18">
      <c r="A100" s="29">
        <v>99</v>
      </c>
      <c r="B100" s="36" t="s">
        <v>910</v>
      </c>
      <c r="C100" s="36" t="s">
        <v>911</v>
      </c>
      <c r="D100" s="36" t="s">
        <v>301</v>
      </c>
      <c r="E100" s="36" t="s">
        <v>300</v>
      </c>
      <c r="F100" s="29" t="s">
        <v>216</v>
      </c>
      <c r="G100" s="29" t="s">
        <v>20</v>
      </c>
      <c r="H100" s="29" t="s">
        <v>217</v>
      </c>
      <c r="I100" s="36" t="s">
        <v>911</v>
      </c>
      <c r="J100" s="36" t="s">
        <v>304</v>
      </c>
      <c r="K100" s="29" t="s">
        <v>912</v>
      </c>
      <c r="L100" s="36">
        <v>70</v>
      </c>
      <c r="M100" s="29" t="s">
        <v>913</v>
      </c>
      <c r="N100" s="36" t="s">
        <v>911</v>
      </c>
      <c r="O100" s="29" t="s">
        <v>914</v>
      </c>
      <c r="P100" s="33" t="s">
        <v>915</v>
      </c>
      <c r="Q100" s="29" t="s">
        <v>916</v>
      </c>
      <c r="R100" s="29"/>
    </row>
    <row r="101" s="3" customFormat="1" ht="105" customHeight="1" spans="1:18">
      <c r="A101" s="29">
        <v>100</v>
      </c>
      <c r="B101" s="36" t="s">
        <v>910</v>
      </c>
      <c r="C101" s="36" t="s">
        <v>917</v>
      </c>
      <c r="D101" s="36" t="s">
        <v>301</v>
      </c>
      <c r="E101" s="36" t="s">
        <v>301</v>
      </c>
      <c r="F101" s="29" t="s">
        <v>53</v>
      </c>
      <c r="G101" s="29" t="s">
        <v>20</v>
      </c>
      <c r="H101" s="29" t="s">
        <v>918</v>
      </c>
      <c r="I101" s="36" t="s">
        <v>917</v>
      </c>
      <c r="J101" s="36" t="s">
        <v>304</v>
      </c>
      <c r="K101" s="29" t="s">
        <v>912</v>
      </c>
      <c r="L101" s="29">
        <v>32</v>
      </c>
      <c r="M101" s="29" t="s">
        <v>919</v>
      </c>
      <c r="N101" s="36" t="s">
        <v>917</v>
      </c>
      <c r="O101" s="29" t="s">
        <v>920</v>
      </c>
      <c r="P101" s="33" t="s">
        <v>921</v>
      </c>
      <c r="Q101" s="29" t="s">
        <v>922</v>
      </c>
      <c r="R101" s="29"/>
    </row>
    <row r="102" s="3" customFormat="1" ht="150" customHeight="1" spans="1:18">
      <c r="A102" s="29">
        <v>101</v>
      </c>
      <c r="B102" s="53" t="s">
        <v>923</v>
      </c>
      <c r="C102" s="54"/>
      <c r="D102" s="54"/>
      <c r="E102" s="55"/>
      <c r="F102" s="33" t="s">
        <v>924</v>
      </c>
      <c r="G102" s="33" t="s">
        <v>925</v>
      </c>
      <c r="H102" s="33" t="s">
        <v>926</v>
      </c>
      <c r="I102" s="33" t="s">
        <v>927</v>
      </c>
      <c r="J102" s="29" t="s">
        <v>304</v>
      </c>
      <c r="K102" s="29" t="s">
        <v>928</v>
      </c>
      <c r="L102" s="29">
        <v>140</v>
      </c>
      <c r="M102" s="33" t="s">
        <v>929</v>
      </c>
      <c r="N102" s="33" t="s">
        <v>930</v>
      </c>
      <c r="O102" s="33" t="s">
        <v>931</v>
      </c>
      <c r="P102" s="33" t="s">
        <v>932</v>
      </c>
      <c r="Q102" s="33" t="s">
        <v>933</v>
      </c>
      <c r="R102" s="50"/>
    </row>
    <row r="103" s="3" customFormat="1" ht="104" customHeight="1" spans="1:18">
      <c r="A103" s="29">
        <v>102</v>
      </c>
      <c r="B103" s="29" t="s">
        <v>923</v>
      </c>
      <c r="C103" s="29"/>
      <c r="D103" s="29"/>
      <c r="E103" s="29"/>
      <c r="F103" s="29" t="s">
        <v>934</v>
      </c>
      <c r="G103" s="29" t="s">
        <v>322</v>
      </c>
      <c r="H103" s="29" t="s">
        <v>935</v>
      </c>
      <c r="I103" s="29" t="s">
        <v>927</v>
      </c>
      <c r="J103" s="29" t="s">
        <v>304</v>
      </c>
      <c r="K103" s="29" t="s">
        <v>928</v>
      </c>
      <c r="L103" s="29">
        <v>100</v>
      </c>
      <c r="M103" s="29" t="s">
        <v>929</v>
      </c>
      <c r="N103" s="29" t="s">
        <v>936</v>
      </c>
      <c r="O103" s="29" t="s">
        <v>937</v>
      </c>
      <c r="P103" s="33" t="s">
        <v>938</v>
      </c>
      <c r="Q103" s="29" t="s">
        <v>939</v>
      </c>
      <c r="R103" s="29"/>
    </row>
    <row r="104" s="3" customFormat="1" ht="95" customHeight="1" spans="1:18">
      <c r="A104" s="29">
        <v>103</v>
      </c>
      <c r="B104" s="29" t="s">
        <v>923</v>
      </c>
      <c r="C104" s="29"/>
      <c r="D104" s="29"/>
      <c r="E104" s="29"/>
      <c r="F104" s="29" t="s">
        <v>940</v>
      </c>
      <c r="G104" s="29" t="s">
        <v>941</v>
      </c>
      <c r="H104" s="29" t="s">
        <v>942</v>
      </c>
      <c r="I104" s="29" t="s">
        <v>927</v>
      </c>
      <c r="J104" s="29" t="s">
        <v>304</v>
      </c>
      <c r="K104" s="29" t="s">
        <v>928</v>
      </c>
      <c r="L104" s="29">
        <v>22</v>
      </c>
      <c r="M104" s="29" t="s">
        <v>929</v>
      </c>
      <c r="N104" s="29" t="s">
        <v>943</v>
      </c>
      <c r="O104" s="29" t="s">
        <v>944</v>
      </c>
      <c r="P104" s="33" t="s">
        <v>945</v>
      </c>
      <c r="Q104" s="29" t="s">
        <v>946</v>
      </c>
      <c r="R104" s="29"/>
    </row>
    <row r="105" s="1" customFormat="1" ht="45" customHeight="1" spans="1:18">
      <c r="A105" s="56" t="s">
        <v>947</v>
      </c>
      <c r="B105" s="56"/>
      <c r="C105" s="56"/>
      <c r="D105" s="56"/>
      <c r="E105" s="56"/>
      <c r="F105" s="56"/>
      <c r="G105" s="56"/>
      <c r="H105" s="56"/>
      <c r="I105" s="56"/>
      <c r="J105" s="56"/>
      <c r="K105" s="56"/>
      <c r="L105" s="56">
        <f>SUBTOTAL(9,L2:L104)</f>
        <v>14232</v>
      </c>
      <c r="M105" s="56"/>
      <c r="N105" s="57"/>
      <c r="O105" s="32"/>
      <c r="P105" s="58"/>
      <c r="Q105" s="56"/>
      <c r="R105" s="56"/>
    </row>
  </sheetData>
  <mergeCells count="3">
    <mergeCell ref="B102:E102"/>
    <mergeCell ref="B103:E103"/>
    <mergeCell ref="B104:E104"/>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三石</cp:lastModifiedBy>
  <dcterms:created xsi:type="dcterms:W3CDTF">2024-12-26T03:17:00Z</dcterms:created>
  <dcterms:modified xsi:type="dcterms:W3CDTF">2025-12-19T09:35:40Z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1AFCF288D89F4E8C9A55AAEED9DF2462_11</vt:lpwstr>
  </property>
  <property fmtid="{D5CDD505-2E9C-101B-9397-08002B2CF9AE}" pid="3" name="KSOProductBuildVer">
    <vt:lpwstr>2052-12.1.0.24034</vt:lpwstr>
  </property>
  <property fmtid="{D5CDD505-2E9C-101B-9397-08002B2CF9AE}" pid="4" name="CalculationRule">
    <vt:i4>0</vt:i4>
  </property>
</Properties>
</file>